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65"/>
  </bookViews>
  <sheets>
    <sheet name="1.HAFTA" sheetId="1" r:id="rId1"/>
  </sheets>
  <definedNames>
    <definedName name="_xlnm.Print_Area" localSheetId="0">'1.HAFTA'!$A$1:$AL$63</definedName>
  </definedNames>
  <calcPr calcId="125725"/>
</workbook>
</file>

<file path=xl/calcChain.xml><?xml version="1.0" encoding="utf-8"?>
<calcChain xmlns="http://schemas.openxmlformats.org/spreadsheetml/2006/main">
  <c r="G55" i="1"/>
  <c r="Q55"/>
  <c r="Y55"/>
  <c r="AE55"/>
  <c r="G56"/>
  <c r="Q56"/>
  <c r="Y56"/>
  <c r="AE56"/>
  <c r="G57"/>
  <c r="Q57"/>
  <c r="Y57"/>
  <c r="AE57"/>
  <c r="G58"/>
  <c r="Q58"/>
  <c r="Y58"/>
  <c r="AE58"/>
  <c r="G59"/>
  <c r="Q59"/>
  <c r="Y59"/>
  <c r="AE59"/>
  <c r="G60"/>
  <c r="Q60"/>
  <c r="Y60"/>
  <c r="AE60"/>
  <c r="G61"/>
  <c r="Q61"/>
  <c r="Y61"/>
  <c r="AE61"/>
  <c r="G62"/>
  <c r="Q62"/>
  <c r="Y62"/>
  <c r="AE62"/>
</calcChain>
</file>

<file path=xl/sharedStrings.xml><?xml version="1.0" encoding="utf-8"?>
<sst xmlns="http://schemas.openxmlformats.org/spreadsheetml/2006/main" count="385" uniqueCount="175">
  <si>
    <t xml:space="preserve"> </t>
  </si>
  <si>
    <t>1. SINIF</t>
  </si>
  <si>
    <t>2. SINIF</t>
  </si>
  <si>
    <t>ÖĞRETİM ELEMANI</t>
  </si>
  <si>
    <t>DERSLİK</t>
  </si>
  <si>
    <t>BL</t>
  </si>
  <si>
    <t xml:space="preserve">4- Yrd.Doç.Dr. İlknur ŞAHİN </t>
  </si>
  <si>
    <t>5- Yrd.Doç.Dr. Fatma Azize BUDAK</t>
  </si>
  <si>
    <t>6- Yrd.Doç.Dr. Ümit YIRTICI</t>
  </si>
  <si>
    <t>8- Öğr.Gör. Beratiye ÖNER</t>
  </si>
  <si>
    <t>9- Öğr.Gör. Abidin T. MUTLUAY</t>
  </si>
  <si>
    <t>11- Öğr.Gör. Abdulkadir AKKURT</t>
  </si>
  <si>
    <t xml:space="preserve">       TIBBİ LABARATUVAR TEKNİKLERİ</t>
  </si>
  <si>
    <t xml:space="preserve">                    AĞIZ VE DİŞ SAĞLIĞI</t>
  </si>
  <si>
    <t>İLK VE ACİL YARDIM LAB.</t>
  </si>
  <si>
    <t>A</t>
  </si>
  <si>
    <t>ANFİ</t>
  </si>
  <si>
    <t>DİŞ PROTEZ LAB.</t>
  </si>
  <si>
    <t>BİLGİSAYAR LAB.</t>
  </si>
  <si>
    <t>HASTANE UYGULAMASI</t>
  </si>
  <si>
    <t>UYG</t>
  </si>
  <si>
    <t>D</t>
  </si>
  <si>
    <t>ÖE</t>
  </si>
  <si>
    <t xml:space="preserve">                      İLK VE ACİL YARDIM</t>
  </si>
  <si>
    <t xml:space="preserve">                             ANESTEZİ</t>
  </si>
  <si>
    <t xml:space="preserve">                         DİŞ PROTEZ</t>
  </si>
  <si>
    <t>20- Okt. Gülay ÖZÇELİK</t>
  </si>
  <si>
    <t>UZ</t>
  </si>
  <si>
    <t>UZAKTAN EĞİTİM</t>
  </si>
  <si>
    <t>14- Yrd.Doç.Dr. Ali YILMAZ</t>
  </si>
  <si>
    <t>21- Okt. Funda BUGAN</t>
  </si>
  <si>
    <t>TIBBİ DOKÜMANTASYON VE SEKRETERLİK</t>
  </si>
  <si>
    <t>15- Yrd.Doç.Dr. Işın YAZICI GENCAY</t>
  </si>
  <si>
    <t>1- Yrd.Doç.Dr. M. İsmail VAROL</t>
  </si>
  <si>
    <t>2- Öğr.Gör. Tolga ŞENER</t>
  </si>
  <si>
    <t>3-  Öğr.Gör. A.Yüksel ÇALIŞKAN</t>
  </si>
  <si>
    <t xml:space="preserve">12- Öğr.Gör. Merve Safa MUTLUAY </t>
  </si>
  <si>
    <t>TLA LAB.</t>
  </si>
  <si>
    <t>İAL</t>
  </si>
  <si>
    <t>BES</t>
  </si>
  <si>
    <t>BESYO SPOR SALONU</t>
  </si>
  <si>
    <t>23- Okt. Volkan Fatih ÖZDER</t>
  </si>
  <si>
    <t>13- Öğr.Gör.Gönül GÜMÜŞ</t>
  </si>
  <si>
    <t>19- Yrd.Doç.Dr. Selim ÇOLAK</t>
  </si>
  <si>
    <t>TLA</t>
  </si>
  <si>
    <t>DPL</t>
  </si>
  <si>
    <t>30- Yrd.Doç.Dr. Gülçin AYDIN</t>
  </si>
  <si>
    <t>10- Yrd.Doç.Dr. Zülfikar DEMİRTAĞ</t>
  </si>
  <si>
    <t>27- Öğr.Gör.İlhan COŞAR</t>
  </si>
  <si>
    <t>32- Murat SEZGİN</t>
  </si>
  <si>
    <t xml:space="preserve">26- Öğr.Gör.Candoğan AKCA </t>
  </si>
  <si>
    <t>24- Öğr.Gör. E. Pınar MARTLI</t>
  </si>
  <si>
    <t>16- Prof.Dr.Zuhal AKTUNA</t>
  </si>
  <si>
    <t>17- Yrd.Doç.Dr. Meltem HENDEK</t>
  </si>
  <si>
    <t>29- Yrd.Doç.Dr. M.Zahit ADIŞEN</t>
  </si>
  <si>
    <t>22- Okt. Makbule ŞEREN</t>
  </si>
  <si>
    <t>Tıbbi Dök. 2</t>
  </si>
  <si>
    <t>Hast. Bil. II</t>
  </si>
  <si>
    <t>21</t>
  </si>
  <si>
    <t>D3-A</t>
  </si>
  <si>
    <t>D3</t>
  </si>
  <si>
    <t>D5</t>
  </si>
  <si>
    <t>A.İ.İnkılap Tar.II</t>
  </si>
  <si>
    <t>Has. Bil.Sistemleri</t>
  </si>
  <si>
    <t>2-</t>
  </si>
  <si>
    <t>İngilizce II</t>
  </si>
  <si>
    <t>İş ve Sos.Güv.Hu</t>
  </si>
  <si>
    <t>2-26</t>
  </si>
  <si>
    <t>Biyoistatistik</t>
  </si>
  <si>
    <t>Has.İd.ve Org.</t>
  </si>
  <si>
    <t>İş.Sağ.ve Güv.</t>
  </si>
  <si>
    <t>Yazışma Tek.</t>
  </si>
  <si>
    <t>Tıb.Dök.IV</t>
  </si>
  <si>
    <t>Büro Yönetimi</t>
  </si>
  <si>
    <t>Sağ.Öd.Sis.</t>
  </si>
  <si>
    <t>Has.Sın.Sis.</t>
  </si>
  <si>
    <t>Meslek Etiği</t>
  </si>
  <si>
    <t>Kişilerar. İletişim</t>
  </si>
  <si>
    <t>Beslenme İlkeleri</t>
  </si>
  <si>
    <t>27</t>
  </si>
  <si>
    <t>D2</t>
  </si>
  <si>
    <t>Türk Dili II</t>
  </si>
  <si>
    <t>Resusitasyon</t>
  </si>
  <si>
    <t>32</t>
  </si>
  <si>
    <t>İleri Yaşam Des.</t>
  </si>
  <si>
    <t>Örgütsel Davranış</t>
  </si>
  <si>
    <t>2</t>
  </si>
  <si>
    <t>20</t>
  </si>
  <si>
    <t>22</t>
  </si>
  <si>
    <t>D4</t>
  </si>
  <si>
    <t>Acil Hasta Bak. I</t>
  </si>
  <si>
    <t>25- Öğr.Gör.Semiha ÖNER İĞİCİ</t>
  </si>
  <si>
    <t>25</t>
  </si>
  <si>
    <t>Acil Sağ.Hiz. 2</t>
  </si>
  <si>
    <t>Bed.Eğ.ve Vüc.</t>
  </si>
  <si>
    <t>23</t>
  </si>
  <si>
    <t>Acil Hasta Bak.III</t>
  </si>
  <si>
    <t>Mesleki Uyg.II</t>
  </si>
  <si>
    <t>19</t>
  </si>
  <si>
    <t>Travma</t>
  </si>
  <si>
    <t>Araştırma Tek.</t>
  </si>
  <si>
    <t>6</t>
  </si>
  <si>
    <t>Protetik Diş Tedavisi</t>
  </si>
  <si>
    <t>12</t>
  </si>
  <si>
    <t>Mua. Ve Kay. Yön.12</t>
  </si>
  <si>
    <t>Koruyucu Diş. Hek.</t>
  </si>
  <si>
    <t>Mes. Tem. İlk. Uyg.</t>
  </si>
  <si>
    <t>9</t>
  </si>
  <si>
    <t>Diş ve Çev. Dok. Hs.</t>
  </si>
  <si>
    <t>Diş. Hek. Mal. Bil.</t>
  </si>
  <si>
    <t>İş.Sağ. Ve Güv.</t>
  </si>
  <si>
    <t>Hasta ve Çal. Gü.</t>
  </si>
  <si>
    <t>Bes. İlkeleri</t>
  </si>
  <si>
    <t>Tıbbi Lab. Uyg.I</t>
  </si>
  <si>
    <t xml:space="preserve">Türk Dili II </t>
  </si>
  <si>
    <t>D1</t>
  </si>
  <si>
    <t>Fizyoloji</t>
  </si>
  <si>
    <t>1</t>
  </si>
  <si>
    <t>Tıbbi Mik. I</t>
  </si>
  <si>
    <t>11</t>
  </si>
  <si>
    <t>Lab. Güvenlik</t>
  </si>
  <si>
    <t>5-11</t>
  </si>
  <si>
    <t>Mol.Biy. Yön.</t>
  </si>
  <si>
    <t>5</t>
  </si>
  <si>
    <t>Kan Ban.ve Tra.</t>
  </si>
  <si>
    <t>G. Biyokimya</t>
  </si>
  <si>
    <t>Parazitoloji</t>
  </si>
  <si>
    <t>His. Ve Emb.</t>
  </si>
  <si>
    <t>Hastane Enf.</t>
  </si>
  <si>
    <t>Ar. Yön. Tek.</t>
  </si>
  <si>
    <t>Tıb. Lab. Uyg.II</t>
  </si>
  <si>
    <t>Enf. Hastalıkları</t>
  </si>
  <si>
    <t>24</t>
  </si>
  <si>
    <t>Anes. ve Rea</t>
  </si>
  <si>
    <t>Modern Biyoloji</t>
  </si>
  <si>
    <t>Sistem Hastalıkları</t>
  </si>
  <si>
    <t>İlkyardım</t>
  </si>
  <si>
    <t>18- Doç.Dr. Aslı Fahriye CEYLAN</t>
  </si>
  <si>
    <t>Gen. Farmakoloji</t>
  </si>
  <si>
    <t>18</t>
  </si>
  <si>
    <t>Ane.Uygulama II</t>
  </si>
  <si>
    <t>30</t>
  </si>
  <si>
    <t>15</t>
  </si>
  <si>
    <t>Klinik Anestezi</t>
  </si>
  <si>
    <t>26</t>
  </si>
  <si>
    <t>Sabit Protezler I</t>
  </si>
  <si>
    <t>Har. Protezler II</t>
  </si>
  <si>
    <t>10</t>
  </si>
  <si>
    <t>Pors. Protezler II</t>
  </si>
  <si>
    <t>Sabit Protezler IIII</t>
  </si>
  <si>
    <t>İmp. Üstü Protezler</t>
  </si>
  <si>
    <t>Hasas Tutucular</t>
  </si>
  <si>
    <t>Çene-Yüz Pro.</t>
  </si>
  <si>
    <t>28- Yrd.Doç.Dr. ALİ CAN BULUT</t>
  </si>
  <si>
    <t>28</t>
  </si>
  <si>
    <t>Sek. Girişimcilik</t>
  </si>
  <si>
    <t>A.İ.İnkılap Tar.II İ.Ö</t>
  </si>
  <si>
    <t>Tıbbi Mik. IIII</t>
  </si>
  <si>
    <t>A.İ.İnkılap Tar.III</t>
  </si>
  <si>
    <t>D2-D4</t>
  </si>
  <si>
    <t>27-5</t>
  </si>
  <si>
    <t>31- Mümine TEZDİĞ</t>
  </si>
  <si>
    <t>13.00</t>
  </si>
  <si>
    <t>14</t>
  </si>
  <si>
    <t>3</t>
  </si>
  <si>
    <t>BL2</t>
  </si>
  <si>
    <t>D1-D2</t>
  </si>
  <si>
    <t xml:space="preserve">Klavye Kull.I </t>
  </si>
  <si>
    <t>19.06.2017   PAZARTESİ</t>
  </si>
  <si>
    <t>20.06.2017   SALI</t>
  </si>
  <si>
    <t>21.06.2017   ÇARŞAMBA</t>
  </si>
  <si>
    <t>22.06.2017 PERŞEMBE</t>
  </si>
  <si>
    <t xml:space="preserve">                                                                                                                               SAĞLIK HİZMETLERİ MYO 2016-2017 BAHAR DÖNEMİ BÜTÜNLEME SINAV PROGRAMI </t>
  </si>
  <si>
    <t xml:space="preserve">İngilizce II </t>
  </si>
  <si>
    <t>23.06.2017   C U M A</t>
  </si>
</sst>
</file>

<file path=xl/styles.xml><?xml version="1.0" encoding="utf-8"?>
<styleSheet xmlns="http://schemas.openxmlformats.org/spreadsheetml/2006/main">
  <numFmts count="1">
    <numFmt numFmtId="164" formatCode="hh:mm;@"/>
  </numFmts>
  <fonts count="25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0"/>
      <name val="Arial"/>
      <family val="2"/>
      <charset val="162"/>
    </font>
    <font>
      <sz val="7"/>
      <name val="Arial"/>
      <family val="2"/>
      <charset val="162"/>
    </font>
    <font>
      <u/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 Tur"/>
      <charset val="162"/>
    </font>
    <font>
      <sz val="7"/>
      <color indexed="8"/>
      <name val="Arial Tur"/>
      <charset val="162"/>
    </font>
    <font>
      <sz val="8"/>
      <color indexed="8"/>
      <name val="Arial Tur"/>
      <charset val="162"/>
    </font>
    <font>
      <sz val="8"/>
      <color indexed="8"/>
      <name val="Arial"/>
      <family val="2"/>
      <charset val="162"/>
    </font>
    <font>
      <b/>
      <sz val="8"/>
      <color indexed="8"/>
      <name val="Arial Tur"/>
      <charset val="162"/>
    </font>
    <font>
      <b/>
      <sz val="10"/>
      <color indexed="8"/>
      <name val="Arial Tur"/>
      <charset val="162"/>
    </font>
    <font>
      <sz val="7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8"/>
      <color indexed="8"/>
      <name val="Arial"/>
      <family val="2"/>
      <charset val="162"/>
    </font>
    <font>
      <sz val="10"/>
      <color indexed="9"/>
      <name val="Arial Tur"/>
      <charset val="162"/>
    </font>
    <font>
      <b/>
      <sz val="8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4"/>
      <color indexed="8"/>
      <name val="Arial Tur"/>
      <charset val="162"/>
    </font>
    <font>
      <i/>
      <sz val="8"/>
      <name val="Arial Tur"/>
      <charset val="162"/>
    </font>
    <font>
      <i/>
      <sz val="8"/>
      <color indexed="8"/>
      <name val="Arial Tur"/>
      <charset val="162"/>
    </font>
    <font>
      <b/>
      <sz val="8"/>
      <name val="Arial Tur"/>
      <charset val="162"/>
    </font>
    <font>
      <b/>
      <sz val="10"/>
      <name val="Arial Tur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4" fillId="0" borderId="0" xfId="0" applyFont="1" applyFill="1" applyBorder="1"/>
    <xf numFmtId="0" fontId="3" fillId="0" borderId="0" xfId="0" applyFont="1" applyFill="1" applyBorder="1"/>
    <xf numFmtId="0" fontId="1" fillId="0" borderId="0" xfId="0" applyFont="1" applyFill="1" applyBorder="1"/>
    <xf numFmtId="0" fontId="6" fillId="0" borderId="1" xfId="0" applyFont="1" applyFill="1" applyBorder="1"/>
    <xf numFmtId="0" fontId="6" fillId="0" borderId="0" xfId="0" applyFont="1" applyFill="1" applyBorder="1"/>
    <xf numFmtId="0" fontId="2" fillId="0" borderId="0" xfId="0" applyFont="1" applyFill="1" applyBorder="1"/>
    <xf numFmtId="0" fontId="5" fillId="0" borderId="0" xfId="0" applyFont="1" applyFill="1" applyBorder="1"/>
    <xf numFmtId="0" fontId="8" fillId="0" borderId="4" xfId="0" applyFont="1" applyFill="1" applyBorder="1"/>
    <xf numFmtId="0" fontId="7" fillId="0" borderId="7" xfId="0" applyFont="1" applyFill="1" applyBorder="1"/>
    <xf numFmtId="0" fontId="7" fillId="0" borderId="6" xfId="0" applyFont="1" applyFill="1" applyBorder="1"/>
    <xf numFmtId="0" fontId="7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right"/>
    </xf>
    <xf numFmtId="0" fontId="10" fillId="0" borderId="10" xfId="0" applyFont="1" applyFill="1" applyBorder="1"/>
    <xf numFmtId="0" fontId="10" fillId="0" borderId="10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center"/>
    </xf>
    <xf numFmtId="0" fontId="17" fillId="0" borderId="0" xfId="0" applyFont="1" applyFill="1" applyBorder="1"/>
    <xf numFmtId="0" fontId="19" fillId="0" borderId="0" xfId="0" applyFont="1" applyFill="1" applyBorder="1"/>
    <xf numFmtId="0" fontId="18" fillId="0" borderId="18" xfId="0" applyFont="1" applyFill="1" applyBorder="1" applyAlignment="1"/>
    <xf numFmtId="0" fontId="12" fillId="0" borderId="19" xfId="0" applyFont="1" applyFill="1" applyBorder="1"/>
    <xf numFmtId="0" fontId="17" fillId="0" borderId="18" xfId="0" applyFont="1" applyFill="1" applyBorder="1"/>
    <xf numFmtId="0" fontId="18" fillId="0" borderId="19" xfId="0" applyFont="1" applyFill="1" applyBorder="1"/>
    <xf numFmtId="0" fontId="18" fillId="0" borderId="21" xfId="0" applyFont="1" applyFill="1" applyBorder="1"/>
    <xf numFmtId="0" fontId="18" fillId="0" borderId="22" xfId="0" applyFont="1" applyFill="1" applyBorder="1"/>
    <xf numFmtId="0" fontId="6" fillId="0" borderId="17" xfId="0" applyFont="1" applyFill="1" applyBorder="1"/>
    <xf numFmtId="0" fontId="7" fillId="0" borderId="20" xfId="0" applyFont="1" applyFill="1" applyBorder="1"/>
    <xf numFmtId="0" fontId="7" fillId="0" borderId="21" xfId="0" applyFont="1" applyFill="1" applyBorder="1"/>
    <xf numFmtId="0" fontId="9" fillId="0" borderId="20" xfId="0" applyFont="1" applyFill="1" applyBorder="1"/>
    <xf numFmtId="0" fontId="7" fillId="0" borderId="24" xfId="0" applyFont="1" applyFill="1" applyBorder="1"/>
    <xf numFmtId="0" fontId="7" fillId="0" borderId="3" xfId="0" applyFont="1" applyFill="1" applyBorder="1"/>
    <xf numFmtId="0" fontId="13" fillId="0" borderId="18" xfId="0" applyFont="1" applyFill="1" applyBorder="1"/>
    <xf numFmtId="0" fontId="13" fillId="0" borderId="24" xfId="0" applyFont="1" applyFill="1" applyBorder="1"/>
    <xf numFmtId="0" fontId="13" fillId="0" borderId="3" xfId="0" applyFont="1" applyFill="1" applyBorder="1"/>
    <xf numFmtId="0" fontId="13" fillId="0" borderId="3" xfId="0" applyFont="1" applyFill="1" applyBorder="1" applyAlignment="1">
      <alignment horizontal="right"/>
    </xf>
    <xf numFmtId="0" fontId="13" fillId="0" borderId="20" xfId="0" applyFont="1" applyFill="1" applyBorder="1"/>
    <xf numFmtId="0" fontId="14" fillId="0" borderId="21" xfId="0" applyFont="1" applyFill="1" applyBorder="1"/>
    <xf numFmtId="0" fontId="13" fillId="0" borderId="21" xfId="0" applyFont="1" applyFill="1" applyBorder="1" applyAlignment="1">
      <alignment horizontal="right"/>
    </xf>
    <xf numFmtId="0" fontId="14" fillId="0" borderId="3" xfId="0" applyFont="1" applyFill="1" applyBorder="1"/>
    <xf numFmtId="49" fontId="9" fillId="2" borderId="15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left"/>
    </xf>
    <xf numFmtId="0" fontId="9" fillId="0" borderId="19" xfId="0" applyFont="1" applyFill="1" applyBorder="1"/>
    <xf numFmtId="49" fontId="10" fillId="0" borderId="10" xfId="0" applyNumberFormat="1" applyFont="1" applyFill="1" applyBorder="1" applyAlignment="1">
      <alignment horizontal="center"/>
    </xf>
    <xf numFmtId="0" fontId="6" fillId="0" borderId="18" xfId="0" applyFont="1" applyFill="1" applyBorder="1"/>
    <xf numFmtId="49" fontId="10" fillId="0" borderId="25" xfId="0" applyNumberFormat="1" applyFont="1" applyFill="1" applyBorder="1" applyAlignment="1">
      <alignment horizontal="center"/>
    </xf>
    <xf numFmtId="0" fontId="20" fillId="3" borderId="24" xfId="0" applyFont="1" applyFill="1" applyBorder="1" applyAlignment="1"/>
    <xf numFmtId="0" fontId="7" fillId="3" borderId="26" xfId="0" applyFont="1" applyFill="1" applyBorder="1" applyAlignment="1"/>
    <xf numFmtId="0" fontId="7" fillId="3" borderId="18" xfId="0" applyFont="1" applyFill="1" applyBorder="1"/>
    <xf numFmtId="0" fontId="7" fillId="3" borderId="19" xfId="0" applyFont="1" applyFill="1" applyBorder="1"/>
    <xf numFmtId="0" fontId="7" fillId="3" borderId="3" xfId="0" applyFont="1" applyFill="1" applyBorder="1" applyAlignment="1"/>
    <xf numFmtId="0" fontId="16" fillId="3" borderId="3" xfId="0" applyFont="1" applyFill="1" applyBorder="1" applyAlignment="1"/>
    <xf numFmtId="0" fontId="7" fillId="3" borderId="23" xfId="0" applyFont="1" applyFill="1" applyBorder="1" applyAlignment="1"/>
    <xf numFmtId="0" fontId="12" fillId="0" borderId="4" xfId="0" applyFont="1" applyFill="1" applyBorder="1"/>
    <xf numFmtId="0" fontId="12" fillId="0" borderId="12" xfId="0" applyFont="1" applyFill="1" applyBorder="1"/>
    <xf numFmtId="0" fontId="12" fillId="0" borderId="24" xfId="0" applyFont="1" applyFill="1" applyBorder="1"/>
    <xf numFmtId="0" fontId="8" fillId="0" borderId="3" xfId="0" applyFont="1" applyFill="1" applyBorder="1"/>
    <xf numFmtId="0" fontId="8" fillId="0" borderId="23" xfId="0" applyFont="1" applyFill="1" applyBorder="1"/>
    <xf numFmtId="0" fontId="10" fillId="0" borderId="30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11" fillId="0" borderId="0" xfId="0" applyFont="1" applyFill="1" applyBorder="1"/>
    <xf numFmtId="164" fontId="7" fillId="0" borderId="26" xfId="0" applyNumberFormat="1" applyFont="1" applyFill="1" applyBorder="1"/>
    <xf numFmtId="164" fontId="7" fillId="0" borderId="35" xfId="0" applyNumberFormat="1" applyFont="1" applyFill="1" applyBorder="1"/>
    <xf numFmtId="164" fontId="7" fillId="0" borderId="36" xfId="0" applyNumberFormat="1" applyFont="1" applyFill="1" applyBorder="1"/>
    <xf numFmtId="49" fontId="2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49" fontId="9" fillId="2" borderId="15" xfId="0" applyNumberFormat="1" applyFont="1" applyFill="1" applyBorder="1" applyAlignment="1"/>
    <xf numFmtId="49" fontId="9" fillId="2" borderId="9" xfId="0" applyNumberFormat="1" applyFont="1" applyFill="1" applyBorder="1" applyAlignment="1">
      <alignment horizontal="center"/>
    </xf>
    <xf numFmtId="0" fontId="14" fillId="4" borderId="23" xfId="0" applyFont="1" applyFill="1" applyBorder="1" applyAlignment="1">
      <alignment horizontal="center"/>
    </xf>
    <xf numFmtId="0" fontId="14" fillId="4" borderId="19" xfId="0" applyFont="1" applyFill="1" applyBorder="1" applyAlignment="1">
      <alignment horizontal="center"/>
    </xf>
    <xf numFmtId="0" fontId="14" fillId="4" borderId="22" xfId="0" applyFont="1" applyFill="1" applyBorder="1" applyAlignment="1">
      <alignment horizontal="center"/>
    </xf>
    <xf numFmtId="49" fontId="14" fillId="4" borderId="23" xfId="0" applyNumberFormat="1" applyFont="1" applyFill="1" applyBorder="1" applyAlignment="1">
      <alignment horizontal="center"/>
    </xf>
    <xf numFmtId="49" fontId="14" fillId="4" borderId="19" xfId="0" applyNumberFormat="1" applyFont="1" applyFill="1" applyBorder="1" applyAlignment="1">
      <alignment horizontal="center"/>
    </xf>
    <xf numFmtId="49" fontId="14" fillId="4" borderId="22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49" fontId="2" fillId="2" borderId="9" xfId="0" applyNumberFormat="1" applyFont="1" applyFill="1" applyBorder="1" applyAlignment="1">
      <alignment horizontal="center"/>
    </xf>
    <xf numFmtId="49" fontId="2" fillId="2" borderId="12" xfId="0" applyNumberFormat="1" applyFont="1" applyFill="1" applyBorder="1"/>
    <xf numFmtId="49" fontId="9" fillId="2" borderId="14" xfId="0" applyNumberFormat="1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center"/>
    </xf>
    <xf numFmtId="49" fontId="2" fillId="2" borderId="15" xfId="0" applyNumberFormat="1" applyFont="1" applyFill="1" applyBorder="1"/>
    <xf numFmtId="49" fontId="2" fillId="2" borderId="17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9" fillId="2" borderId="6" xfId="0" applyNumberFormat="1" applyFont="1" applyFill="1" applyBorder="1" applyAlignment="1">
      <alignment horizontal="center"/>
    </xf>
    <xf numFmtId="49" fontId="9" fillId="2" borderId="17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49" fontId="9" fillId="2" borderId="31" xfId="0" applyNumberFormat="1" applyFont="1" applyFill="1" applyBorder="1" applyAlignment="1">
      <alignment horizontal="center"/>
    </xf>
    <xf numFmtId="49" fontId="2" fillId="2" borderId="29" xfId="0" applyNumberFormat="1" applyFont="1" applyFill="1" applyBorder="1" applyAlignment="1">
      <alignment horizontal="center"/>
    </xf>
    <xf numFmtId="49" fontId="2" fillId="2" borderId="33" xfId="0" applyNumberFormat="1" applyFont="1" applyFill="1" applyBorder="1" applyAlignment="1">
      <alignment horizontal="center"/>
    </xf>
    <xf numFmtId="49" fontId="2" fillId="2" borderId="14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49" fontId="9" fillId="2" borderId="14" xfId="0" applyNumberFormat="1" applyFont="1" applyFill="1" applyBorder="1"/>
    <xf numFmtId="49" fontId="9" fillId="2" borderId="7" xfId="0" applyNumberFormat="1" applyFont="1" applyFill="1" applyBorder="1" applyAlignment="1">
      <alignment horizontal="center"/>
    </xf>
    <xf numFmtId="49" fontId="9" fillId="2" borderId="15" xfId="0" applyNumberFormat="1" applyFont="1" applyFill="1" applyBorder="1"/>
    <xf numFmtId="49" fontId="9" fillId="2" borderId="29" xfId="0" applyNumberFormat="1" applyFont="1" applyFill="1" applyBorder="1" applyAlignment="1">
      <alignment horizontal="center"/>
    </xf>
    <xf numFmtId="49" fontId="2" fillId="2" borderId="27" xfId="0" applyNumberFormat="1" applyFont="1" applyFill="1" applyBorder="1" applyAlignment="1">
      <alignment horizontal="center"/>
    </xf>
    <xf numFmtId="49" fontId="2" fillId="2" borderId="16" xfId="0" applyNumberFormat="1" applyFont="1" applyFill="1" applyBorder="1" applyAlignment="1"/>
    <xf numFmtId="49" fontId="2" fillId="2" borderId="7" xfId="0" applyNumberFormat="1" applyFont="1" applyFill="1" applyBorder="1"/>
    <xf numFmtId="49" fontId="2" fillId="2" borderId="14" xfId="0" applyNumberFormat="1" applyFont="1" applyFill="1" applyBorder="1"/>
    <xf numFmtId="49" fontId="2" fillId="2" borderId="5" xfId="0" applyNumberFormat="1" applyFont="1" applyFill="1" applyBorder="1"/>
    <xf numFmtId="49" fontId="9" fillId="2" borderId="7" xfId="0" applyNumberFormat="1" applyFont="1" applyFill="1" applyBorder="1"/>
    <xf numFmtId="49" fontId="9" fillId="2" borderId="32" xfId="0" applyNumberFormat="1" applyFont="1" applyFill="1" applyBorder="1"/>
    <xf numFmtId="49" fontId="2" fillId="2" borderId="1" xfId="0" applyNumberFormat="1" applyFont="1" applyFill="1" applyBorder="1"/>
    <xf numFmtId="49" fontId="2" fillId="2" borderId="32" xfId="0" applyNumberFormat="1" applyFont="1" applyFill="1" applyBorder="1"/>
    <xf numFmtId="49" fontId="2" fillId="2" borderId="2" xfId="0" applyNumberFormat="1" applyFont="1" applyFill="1" applyBorder="1"/>
    <xf numFmtId="49" fontId="9" fillId="2" borderId="2" xfId="0" applyNumberFormat="1" applyFont="1" applyFill="1" applyBorder="1"/>
    <xf numFmtId="49" fontId="9" fillId="2" borderId="1" xfId="0" applyNumberFormat="1" applyFont="1" applyFill="1" applyBorder="1"/>
    <xf numFmtId="49" fontId="2" fillId="2" borderId="17" xfId="0" applyNumberFormat="1" applyFont="1" applyFill="1" applyBorder="1"/>
    <xf numFmtId="49" fontId="9" fillId="2" borderId="28" xfId="0" applyNumberFormat="1" applyFont="1" applyFill="1" applyBorder="1"/>
    <xf numFmtId="49" fontId="9" fillId="2" borderId="8" xfId="0" applyNumberFormat="1" applyFont="1" applyFill="1" applyBorder="1"/>
    <xf numFmtId="49" fontId="2" fillId="2" borderId="9" xfId="0" applyNumberFormat="1" applyFont="1" applyFill="1" applyBorder="1"/>
    <xf numFmtId="49" fontId="2" fillId="2" borderId="16" xfId="0" applyNumberFormat="1" applyFont="1" applyFill="1" applyBorder="1"/>
    <xf numFmtId="49" fontId="2" fillId="2" borderId="8" xfId="0" applyNumberFormat="1" applyFont="1" applyFill="1" applyBorder="1"/>
    <xf numFmtId="49" fontId="9" fillId="2" borderId="9" xfId="0" applyNumberFormat="1" applyFont="1" applyFill="1" applyBorder="1"/>
    <xf numFmtId="49" fontId="2" fillId="2" borderId="37" xfId="0" applyNumberFormat="1" applyFont="1" applyFill="1" applyBorder="1"/>
    <xf numFmtId="49" fontId="2" fillId="2" borderId="29" xfId="0" applyNumberFormat="1" applyFont="1" applyFill="1" applyBorder="1"/>
    <xf numFmtId="49" fontId="2" fillId="2" borderId="31" xfId="0" applyNumberFormat="1" applyFont="1" applyFill="1" applyBorder="1"/>
    <xf numFmtId="49" fontId="2" fillId="2" borderId="28" xfId="0" applyNumberFormat="1" applyFont="1" applyFill="1" applyBorder="1"/>
    <xf numFmtId="49" fontId="9" fillId="2" borderId="29" xfId="0" applyNumberFormat="1" applyFont="1" applyFill="1" applyBorder="1"/>
    <xf numFmtId="49" fontId="9" fillId="2" borderId="37" xfId="0" applyNumberFormat="1" applyFont="1" applyFill="1" applyBorder="1"/>
    <xf numFmtId="49" fontId="9" fillId="2" borderId="33" xfId="0" applyNumberFormat="1" applyFont="1" applyFill="1" applyBorder="1" applyAlignment="1">
      <alignment horizontal="center"/>
    </xf>
    <xf numFmtId="49" fontId="2" fillId="2" borderId="29" xfId="0" applyNumberFormat="1" applyFont="1" applyFill="1" applyBorder="1" applyAlignment="1">
      <alignment horizontal="center" vertical="center"/>
    </xf>
    <xf numFmtId="49" fontId="9" fillId="2" borderId="30" xfId="0" applyNumberFormat="1" applyFont="1" applyFill="1" applyBorder="1"/>
    <xf numFmtId="49" fontId="9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/>
    <xf numFmtId="49" fontId="2" fillId="2" borderId="11" xfId="0" applyNumberFormat="1" applyFont="1" applyFill="1" applyBorder="1"/>
    <xf numFmtId="49" fontId="2" fillId="2" borderId="13" xfId="0" applyNumberFormat="1" applyFont="1" applyFill="1" applyBorder="1"/>
    <xf numFmtId="49" fontId="2" fillId="2" borderId="30" xfId="0" applyNumberFormat="1" applyFont="1" applyFill="1" applyBorder="1"/>
    <xf numFmtId="49" fontId="9" fillId="2" borderId="10" xfId="0" applyNumberFormat="1" applyFont="1" applyFill="1" applyBorder="1"/>
    <xf numFmtId="49" fontId="9" fillId="2" borderId="11" xfId="0" applyNumberFormat="1" applyFont="1" applyFill="1" applyBorder="1" applyAlignment="1">
      <alignment horizontal="center"/>
    </xf>
    <xf numFmtId="49" fontId="9" fillId="2" borderId="5" xfId="0" applyNumberFormat="1" applyFont="1" applyFill="1" applyBorder="1"/>
    <xf numFmtId="49" fontId="9" fillId="2" borderId="1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13" fillId="0" borderId="3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3" fillId="0" borderId="21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top"/>
    </xf>
    <xf numFmtId="49" fontId="2" fillId="2" borderId="32" xfId="0" applyNumberFormat="1" applyFont="1" applyFill="1" applyBorder="1" applyAlignment="1">
      <alignment horizontal="center" vertical="top"/>
    </xf>
    <xf numFmtId="49" fontId="2" fillId="2" borderId="2" xfId="0" applyNumberFormat="1" applyFont="1" applyFill="1" applyBorder="1" applyAlignment="1">
      <alignment horizontal="center" vertical="top"/>
    </xf>
    <xf numFmtId="49" fontId="9" fillId="2" borderId="2" xfId="0" applyNumberFormat="1" applyFont="1" applyFill="1" applyBorder="1" applyAlignment="1">
      <alignment horizontal="center"/>
    </xf>
    <xf numFmtId="0" fontId="0" fillId="0" borderId="1" xfId="0" applyFont="1" applyFill="1" applyBorder="1"/>
    <xf numFmtId="49" fontId="2" fillId="2" borderId="8" xfId="0" applyNumberFormat="1" applyFont="1" applyFill="1" applyBorder="1" applyAlignment="1">
      <alignment horizontal="center" vertical="top"/>
    </xf>
    <xf numFmtId="49" fontId="9" fillId="2" borderId="3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 vertical="top"/>
    </xf>
    <xf numFmtId="49" fontId="21" fillId="2" borderId="9" xfId="0" applyNumberFormat="1" applyFont="1" applyFill="1" applyBorder="1"/>
    <xf numFmtId="49" fontId="23" fillId="2" borderId="1" xfId="0" applyNumberFormat="1" applyFont="1" applyFill="1" applyBorder="1" applyAlignment="1">
      <alignment horizontal="center"/>
    </xf>
    <xf numFmtId="20" fontId="1" fillId="2" borderId="34" xfId="0" applyNumberFormat="1" applyFont="1" applyFill="1" applyBorder="1"/>
    <xf numFmtId="0" fontId="6" fillId="2" borderId="0" xfId="0" applyFont="1" applyFill="1" applyBorder="1"/>
    <xf numFmtId="0" fontId="12" fillId="5" borderId="18" xfId="0" applyFont="1" applyFill="1" applyBorder="1" applyAlignment="1">
      <alignment horizontal="center" vertical="center" textRotation="90"/>
    </xf>
    <xf numFmtId="164" fontId="7" fillId="5" borderId="35" xfId="0" applyNumberFormat="1" applyFont="1" applyFill="1" applyBorder="1"/>
    <xf numFmtId="49" fontId="2" fillId="5" borderId="38" xfId="0" applyNumberFormat="1" applyFont="1" applyFill="1" applyBorder="1"/>
    <xf numFmtId="49" fontId="2" fillId="5" borderId="39" xfId="0" applyNumberFormat="1" applyFont="1" applyFill="1" applyBorder="1" applyAlignment="1">
      <alignment horizontal="center"/>
    </xf>
    <xf numFmtId="49" fontId="2" fillId="5" borderId="39" xfId="0" applyNumberFormat="1" applyFont="1" applyFill="1" applyBorder="1"/>
    <xf numFmtId="49" fontId="2" fillId="5" borderId="42" xfId="0" applyNumberFormat="1" applyFont="1" applyFill="1" applyBorder="1"/>
    <xf numFmtId="49" fontId="2" fillId="5" borderId="38" xfId="0" applyNumberFormat="1" applyFont="1" applyFill="1" applyBorder="1" applyAlignment="1">
      <alignment horizontal="center" vertical="top"/>
    </xf>
    <xf numFmtId="49" fontId="2" fillId="5" borderId="40" xfId="0" applyNumberFormat="1" applyFont="1" applyFill="1" applyBorder="1"/>
    <xf numFmtId="49" fontId="2" fillId="5" borderId="41" xfId="0" applyNumberFormat="1" applyFont="1" applyFill="1" applyBorder="1"/>
    <xf numFmtId="49" fontId="9" fillId="5" borderId="39" xfId="0" applyNumberFormat="1" applyFont="1" applyFill="1" applyBorder="1"/>
    <xf numFmtId="49" fontId="9" fillId="5" borderId="39" xfId="0" applyNumberFormat="1" applyFont="1" applyFill="1" applyBorder="1" applyAlignment="1">
      <alignment horizontal="center"/>
    </xf>
    <xf numFmtId="49" fontId="9" fillId="5" borderId="42" xfId="0" applyNumberFormat="1" applyFont="1" applyFill="1" applyBorder="1" applyAlignment="1">
      <alignment horizontal="center"/>
    </xf>
    <xf numFmtId="49" fontId="2" fillId="5" borderId="42" xfId="0" applyNumberFormat="1" applyFont="1" applyFill="1" applyBorder="1" applyAlignment="1">
      <alignment horizontal="center"/>
    </xf>
    <xf numFmtId="49" fontId="2" fillId="5" borderId="10" xfId="0" applyNumberFormat="1" applyFont="1" applyFill="1" applyBorder="1"/>
    <xf numFmtId="49" fontId="2" fillId="5" borderId="10" xfId="0" applyNumberFormat="1" applyFont="1" applyFill="1" applyBorder="1" applyAlignment="1">
      <alignment horizontal="center"/>
    </xf>
    <xf numFmtId="49" fontId="2" fillId="5" borderId="11" xfId="0" applyNumberFormat="1" applyFont="1" applyFill="1" applyBorder="1" applyAlignment="1">
      <alignment horizontal="center"/>
    </xf>
    <xf numFmtId="0" fontId="6" fillId="5" borderId="0" xfId="0" applyFont="1" applyFill="1" applyBorder="1"/>
    <xf numFmtId="49" fontId="2" fillId="5" borderId="40" xfId="0" applyNumberFormat="1" applyFont="1" applyFill="1" applyBorder="1" applyAlignment="1">
      <alignment horizontal="center"/>
    </xf>
    <xf numFmtId="49" fontId="9" fillId="5" borderId="41" xfId="0" applyNumberFormat="1" applyFont="1" applyFill="1" applyBorder="1"/>
    <xf numFmtId="49" fontId="21" fillId="5" borderId="39" xfId="0" applyNumberFormat="1" applyFont="1" applyFill="1" applyBorder="1"/>
    <xf numFmtId="49" fontId="2" fillId="5" borderId="30" xfId="0" applyNumberFormat="1" applyFont="1" applyFill="1" applyBorder="1"/>
    <xf numFmtId="49" fontId="2" fillId="5" borderId="39" xfId="0" applyNumberFormat="1" applyFont="1" applyFill="1" applyBorder="1" applyAlignment="1">
      <alignment horizontal="center" vertical="center"/>
    </xf>
    <xf numFmtId="49" fontId="2" fillId="5" borderId="42" xfId="0" applyNumberFormat="1" applyFont="1" applyFill="1" applyBorder="1" applyAlignment="1"/>
    <xf numFmtId="49" fontId="9" fillId="5" borderId="29" xfId="0" applyNumberFormat="1" applyFont="1" applyFill="1" applyBorder="1" applyAlignment="1">
      <alignment horizontal="center"/>
    </xf>
    <xf numFmtId="49" fontId="2" fillId="5" borderId="29" xfId="0" applyNumberFormat="1" applyFont="1" applyFill="1" applyBorder="1"/>
    <xf numFmtId="49" fontId="2" fillId="5" borderId="29" xfId="0" applyNumberFormat="1" applyFont="1" applyFill="1" applyBorder="1" applyAlignment="1">
      <alignment horizontal="center"/>
    </xf>
    <xf numFmtId="49" fontId="2" fillId="5" borderId="33" xfId="0" applyNumberFormat="1" applyFont="1" applyFill="1" applyBorder="1" applyAlignment="1">
      <alignment horizontal="center"/>
    </xf>
    <xf numFmtId="49" fontId="2" fillId="5" borderId="37" xfId="0" applyNumberFormat="1" applyFont="1" applyFill="1" applyBorder="1"/>
    <xf numFmtId="49" fontId="2" fillId="5" borderId="31" xfId="0" applyNumberFormat="1" applyFont="1" applyFill="1" applyBorder="1"/>
    <xf numFmtId="49" fontId="2" fillId="5" borderId="28" xfId="0" applyNumberFormat="1" applyFont="1" applyFill="1" applyBorder="1"/>
    <xf numFmtId="49" fontId="9" fillId="5" borderId="38" xfId="0" applyNumberFormat="1" applyFont="1" applyFill="1" applyBorder="1"/>
    <xf numFmtId="49" fontId="2" fillId="5" borderId="39" xfId="0" applyNumberFormat="1" applyFont="1" applyFill="1" applyBorder="1" applyAlignment="1">
      <alignment horizontal="center" vertical="top"/>
    </xf>
    <xf numFmtId="49" fontId="9" fillId="5" borderId="40" xfId="0" applyNumberFormat="1" applyFont="1" applyFill="1" applyBorder="1" applyAlignment="1">
      <alignment horizontal="center"/>
    </xf>
    <xf numFmtId="49" fontId="22" fillId="5" borderId="39" xfId="0" applyNumberFormat="1" applyFont="1" applyFill="1" applyBorder="1"/>
    <xf numFmtId="49" fontId="2" fillId="5" borderId="37" xfId="0" applyNumberFormat="1" applyFont="1" applyFill="1" applyBorder="1" applyAlignment="1">
      <alignment horizontal="center" vertical="top"/>
    </xf>
    <xf numFmtId="49" fontId="9" fillId="5" borderId="13" xfId="0" applyNumberFormat="1" applyFont="1" applyFill="1" applyBorder="1"/>
    <xf numFmtId="49" fontId="9" fillId="5" borderId="10" xfId="0" applyNumberFormat="1" applyFont="1" applyFill="1" applyBorder="1" applyAlignment="1">
      <alignment horizontal="center"/>
    </xf>
    <xf numFmtId="49" fontId="9" fillId="5" borderId="29" xfId="0" applyNumberFormat="1" applyFont="1" applyFill="1" applyBorder="1"/>
    <xf numFmtId="49" fontId="9" fillId="5" borderId="33" xfId="0" applyNumberFormat="1" applyFont="1" applyFill="1" applyBorder="1" applyAlignment="1">
      <alignment horizontal="center"/>
    </xf>
    <xf numFmtId="49" fontId="11" fillId="2" borderId="32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49" fontId="23" fillId="2" borderId="2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23" fillId="2" borderId="1" xfId="0" applyNumberFormat="1" applyFont="1" applyFill="1" applyBorder="1" applyAlignment="1">
      <alignment horizontal="center" vertical="top"/>
    </xf>
    <xf numFmtId="49" fontId="23" fillId="2" borderId="2" xfId="0" applyNumberFormat="1" applyFont="1" applyFill="1" applyBorder="1" applyAlignment="1">
      <alignment horizontal="center" vertical="top"/>
    </xf>
    <xf numFmtId="49" fontId="23" fillId="2" borderId="9" xfId="0" applyNumberFormat="1" applyFont="1" applyFill="1" applyBorder="1" applyAlignment="1">
      <alignment horizontal="center"/>
    </xf>
    <xf numFmtId="49" fontId="11" fillId="2" borderId="2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0" fillId="2" borderId="1" xfId="0" applyFont="1" applyFill="1" applyBorder="1"/>
    <xf numFmtId="49" fontId="11" fillId="6" borderId="39" xfId="0" applyNumberFormat="1" applyFont="1" applyFill="1" applyBorder="1" applyAlignment="1">
      <alignment horizontal="center"/>
    </xf>
    <xf numFmtId="49" fontId="2" fillId="6" borderId="39" xfId="0" applyNumberFormat="1" applyFont="1" applyFill="1" applyBorder="1" applyAlignment="1">
      <alignment horizontal="center"/>
    </xf>
    <xf numFmtId="49" fontId="2" fillId="6" borderId="42" xfId="0" applyNumberFormat="1" applyFont="1" applyFill="1" applyBorder="1" applyAlignment="1">
      <alignment horizontal="center"/>
    </xf>
    <xf numFmtId="49" fontId="24" fillId="0" borderId="1" xfId="0" applyNumberFormat="1" applyFont="1" applyFill="1" applyBorder="1" applyAlignment="1">
      <alignment horizontal="center"/>
    </xf>
    <xf numFmtId="49" fontId="11" fillId="2" borderId="28" xfId="0" applyNumberFormat="1" applyFont="1" applyFill="1" applyBorder="1" applyAlignment="1">
      <alignment horizontal="center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1" fillId="2" borderId="0" xfId="0" applyFont="1" applyFill="1" applyBorder="1"/>
    <xf numFmtId="49" fontId="6" fillId="2" borderId="1" xfId="0" applyNumberFormat="1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7" xfId="0" applyFont="1" applyFill="1" applyBorder="1"/>
    <xf numFmtId="0" fontId="0" fillId="2" borderId="1" xfId="0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2" fillId="0" borderId="24" xfId="0" applyFont="1" applyFill="1" applyBorder="1" applyAlignment="1">
      <alignment horizontal="center" vertical="center" textRotation="90"/>
    </xf>
    <xf numFmtId="0" fontId="12" fillId="0" borderId="18" xfId="0" applyFont="1" applyFill="1" applyBorder="1" applyAlignment="1">
      <alignment horizontal="center" vertical="center" textRotation="90"/>
    </xf>
    <xf numFmtId="0" fontId="0" fillId="0" borderId="0" xfId="0" applyAlignment="1"/>
    <xf numFmtId="0" fontId="13" fillId="0" borderId="18" xfId="0" applyFont="1" applyFill="1" applyBorder="1" applyAlignment="1"/>
    <xf numFmtId="0" fontId="13" fillId="0" borderId="0" xfId="0" applyFont="1" applyFill="1" applyBorder="1" applyAlignment="1"/>
    <xf numFmtId="0" fontId="13" fillId="0" borderId="24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13" fillId="0" borderId="20" xfId="0" applyFont="1" applyFill="1" applyBorder="1" applyAlignment="1"/>
    <xf numFmtId="0" fontId="13" fillId="0" borderId="2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  <color rgb="FFEC04AF"/>
      <color rgb="FF996633"/>
      <color rgb="FF9966FF"/>
      <color rgb="FFFF66FF"/>
      <color rgb="FF66CCFF"/>
      <color rgb="FFCCFF33"/>
      <color rgb="FFFF99FF"/>
      <color rgb="FFF79443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072"/>
  <sheetViews>
    <sheetView tabSelected="1" view="pageBreakPreview" zoomScaleSheetLayoutView="100" workbookViewId="0">
      <pane xSplit="2" ySplit="2" topLeftCell="C36" activePane="bottomRight" state="frozen"/>
      <selection pane="topRight" activeCell="C1" sqref="C1"/>
      <selection pane="bottomLeft" activeCell="A3" sqref="A3"/>
      <selection pane="bottomRight" activeCell="B56" sqref="B56"/>
    </sheetView>
  </sheetViews>
  <sheetFormatPr defaultRowHeight="12.75"/>
  <cols>
    <col min="1" max="1" width="3.42578125" style="4" customWidth="1"/>
    <col min="2" max="2" width="5.5703125" style="4" bestFit="1" customWidth="1"/>
    <col min="3" max="3" width="12.85546875" style="4" customWidth="1"/>
    <col min="4" max="4" width="5.85546875" style="146" customWidth="1"/>
    <col min="5" max="5" width="5.140625" style="146" customWidth="1"/>
    <col min="6" max="6" width="11.7109375" style="4" customWidth="1"/>
    <col min="7" max="7" width="3.85546875" style="4" customWidth="1"/>
    <col min="8" max="8" width="4.28515625" style="4" bestFit="1" customWidth="1"/>
    <col min="9" max="9" width="12.7109375" style="4" customWidth="1"/>
    <col min="10" max="10" width="3.7109375" style="4" bestFit="1" customWidth="1"/>
    <col min="11" max="11" width="3.7109375" style="4" customWidth="1"/>
    <col min="12" max="12" width="13.5703125" style="4" customWidth="1"/>
    <col min="13" max="13" width="3.7109375" style="4" customWidth="1"/>
    <col min="14" max="14" width="4.28515625" style="4" bestFit="1" customWidth="1"/>
    <col min="15" max="15" width="13.28515625" style="4" customWidth="1"/>
    <col min="16" max="16" width="3.85546875" style="4" bestFit="1" customWidth="1"/>
    <col min="17" max="17" width="3.85546875" style="4" customWidth="1"/>
    <col min="18" max="18" width="14.28515625" style="4" bestFit="1" customWidth="1"/>
    <col min="19" max="19" width="3.85546875" style="4" bestFit="1" customWidth="1"/>
    <col min="20" max="20" width="4.28515625" style="4" customWidth="1"/>
    <col min="21" max="21" width="13.42578125" style="4" customWidth="1"/>
    <col min="22" max="22" width="3.85546875" style="4" bestFit="1" customWidth="1"/>
    <col min="23" max="23" width="5.85546875" style="4" customWidth="1"/>
    <col min="24" max="24" width="11.28515625" style="4" customWidth="1"/>
    <col min="25" max="25" width="3.85546875" style="4" bestFit="1" customWidth="1"/>
    <col min="26" max="26" width="4.28515625" style="4" bestFit="1" customWidth="1"/>
    <col min="27" max="27" width="11.85546875" style="4" customWidth="1"/>
    <col min="28" max="28" width="3.85546875" style="4" bestFit="1" customWidth="1"/>
    <col min="29" max="29" width="3.85546875" style="4" customWidth="1"/>
    <col min="30" max="30" width="13.42578125" style="4" bestFit="1" customWidth="1"/>
    <col min="31" max="31" width="3.5703125" style="4" customWidth="1"/>
    <col min="32" max="32" width="3.85546875" style="4" customWidth="1"/>
    <col min="33" max="33" width="14.28515625" style="4" customWidth="1"/>
    <col min="34" max="34" width="3" style="4" customWidth="1"/>
    <col min="35" max="35" width="4.140625" style="4" customWidth="1"/>
    <col min="36" max="36" width="13.42578125" style="4" bestFit="1" customWidth="1"/>
    <col min="37" max="37" width="3.85546875" style="4" bestFit="1" customWidth="1"/>
    <col min="38" max="38" width="3.85546875" style="4" customWidth="1"/>
    <col min="39" max="39" width="9.140625" style="4"/>
    <col min="40" max="40" width="9.140625" style="30"/>
    <col min="41" max="16384" width="9.140625" style="5"/>
  </cols>
  <sheetData>
    <row r="1" spans="1:40" s="3" customFormat="1" ht="20.25" customHeight="1" thickBot="1">
      <c r="A1" s="50" t="s">
        <v>172</v>
      </c>
      <c r="B1" s="51"/>
      <c r="C1" s="54"/>
      <c r="D1" s="138"/>
      <c r="E1" s="147"/>
      <c r="F1" s="54"/>
      <c r="G1" s="54"/>
      <c r="H1" s="54"/>
      <c r="I1" s="54"/>
      <c r="J1" s="54"/>
      <c r="K1" s="54"/>
      <c r="L1" s="55"/>
      <c r="M1" s="55"/>
      <c r="N1" s="55"/>
      <c r="O1" s="55"/>
      <c r="P1" s="55"/>
      <c r="Q1" s="55"/>
      <c r="R1" s="55"/>
      <c r="S1" s="55"/>
      <c r="T1" s="55"/>
      <c r="U1" s="54"/>
      <c r="V1" s="55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6"/>
    </row>
    <row r="2" spans="1:40">
      <c r="A2" s="52"/>
      <c r="B2" s="53"/>
      <c r="C2" s="57" t="s">
        <v>31</v>
      </c>
      <c r="D2" s="139"/>
      <c r="E2" s="139"/>
      <c r="F2" s="8"/>
      <c r="G2" s="8"/>
      <c r="H2" s="8"/>
      <c r="I2" s="59" t="s">
        <v>23</v>
      </c>
      <c r="J2" s="60"/>
      <c r="K2" s="60"/>
      <c r="L2" s="60"/>
      <c r="M2" s="60"/>
      <c r="N2" s="60"/>
      <c r="O2" s="59" t="s">
        <v>24</v>
      </c>
      <c r="P2" s="60"/>
      <c r="Q2" s="60"/>
      <c r="R2" s="60"/>
      <c r="S2" s="60"/>
      <c r="T2" s="61"/>
      <c r="U2" s="58" t="s">
        <v>12</v>
      </c>
      <c r="V2" s="9"/>
      <c r="W2" s="9"/>
      <c r="X2" s="10"/>
      <c r="Y2" s="8"/>
      <c r="Z2" s="8"/>
      <c r="AA2" s="59" t="s">
        <v>25</v>
      </c>
      <c r="AB2" s="35"/>
      <c r="AC2" s="35"/>
      <c r="AD2" s="60"/>
      <c r="AE2" s="60"/>
      <c r="AF2" s="60"/>
      <c r="AG2" s="59" t="s">
        <v>13</v>
      </c>
      <c r="AH2" s="60"/>
      <c r="AI2" s="60"/>
      <c r="AJ2" s="60"/>
      <c r="AK2" s="60"/>
      <c r="AL2" s="61"/>
      <c r="AM2" s="5"/>
      <c r="AN2" s="5"/>
    </row>
    <row r="3" spans="1:40" s="6" customFormat="1" ht="12" thickBot="1">
      <c r="A3" s="33"/>
      <c r="B3" s="46"/>
      <c r="C3" s="21" t="s">
        <v>1</v>
      </c>
      <c r="D3" s="47" t="s">
        <v>22</v>
      </c>
      <c r="E3" s="47" t="s">
        <v>21</v>
      </c>
      <c r="F3" s="17" t="s">
        <v>2</v>
      </c>
      <c r="G3" s="16" t="s">
        <v>22</v>
      </c>
      <c r="H3" s="49" t="s">
        <v>21</v>
      </c>
      <c r="I3" s="62" t="s">
        <v>1</v>
      </c>
      <c r="J3" s="16" t="s">
        <v>22</v>
      </c>
      <c r="K3" s="47" t="s">
        <v>21</v>
      </c>
      <c r="L3" s="17" t="s">
        <v>2</v>
      </c>
      <c r="M3" s="16" t="s">
        <v>22</v>
      </c>
      <c r="N3" s="49" t="s">
        <v>21</v>
      </c>
      <c r="O3" s="62" t="s">
        <v>1</v>
      </c>
      <c r="P3" s="16" t="s">
        <v>22</v>
      </c>
      <c r="Q3" s="47" t="s">
        <v>21</v>
      </c>
      <c r="R3" s="17" t="s">
        <v>2</v>
      </c>
      <c r="S3" s="16" t="s">
        <v>22</v>
      </c>
      <c r="T3" s="63" t="s">
        <v>21</v>
      </c>
      <c r="U3" s="21" t="s">
        <v>1</v>
      </c>
      <c r="V3" s="17" t="s">
        <v>22</v>
      </c>
      <c r="W3" s="47" t="s">
        <v>21</v>
      </c>
      <c r="X3" s="17" t="s">
        <v>2</v>
      </c>
      <c r="Y3" s="16" t="s">
        <v>22</v>
      </c>
      <c r="Z3" s="49" t="s">
        <v>21</v>
      </c>
      <c r="AA3" s="62" t="s">
        <v>1</v>
      </c>
      <c r="AB3" s="16" t="s">
        <v>22</v>
      </c>
      <c r="AC3" s="47" t="s">
        <v>21</v>
      </c>
      <c r="AD3" s="17" t="s">
        <v>2</v>
      </c>
      <c r="AE3" s="16" t="s">
        <v>22</v>
      </c>
      <c r="AF3" s="49" t="s">
        <v>21</v>
      </c>
      <c r="AG3" s="62" t="s">
        <v>1</v>
      </c>
      <c r="AH3" s="16" t="s">
        <v>22</v>
      </c>
      <c r="AI3" s="47" t="s">
        <v>21</v>
      </c>
      <c r="AJ3" s="17" t="s">
        <v>2</v>
      </c>
      <c r="AK3" s="16" t="s">
        <v>22</v>
      </c>
      <c r="AL3" s="63" t="s">
        <v>21</v>
      </c>
    </row>
    <row r="4" spans="1:40" s="180" customFormat="1" ht="13.5" thickBot="1">
      <c r="A4" s="164"/>
      <c r="B4" s="165"/>
      <c r="C4" s="194"/>
      <c r="D4" s="174"/>
      <c r="E4" s="167"/>
      <c r="F4" s="168"/>
      <c r="G4" s="168"/>
      <c r="H4" s="171"/>
      <c r="I4" s="172"/>
      <c r="J4" s="167"/>
      <c r="K4" s="167"/>
      <c r="L4" s="195"/>
      <c r="M4" s="174"/>
      <c r="N4" s="175"/>
      <c r="O4" s="194"/>
      <c r="P4" s="174"/>
      <c r="Q4" s="174"/>
      <c r="R4" s="173"/>
      <c r="S4" s="174"/>
      <c r="T4" s="196"/>
      <c r="U4" s="182"/>
      <c r="V4" s="174"/>
      <c r="W4" s="167"/>
      <c r="X4" s="197"/>
      <c r="Y4" s="174"/>
      <c r="Z4" s="196"/>
      <c r="AA4" s="191"/>
      <c r="AB4" s="189"/>
      <c r="AC4" s="189"/>
      <c r="AD4" s="168"/>
      <c r="AE4" s="168"/>
      <c r="AF4" s="171"/>
      <c r="AG4" s="191"/>
      <c r="AH4" s="189"/>
      <c r="AI4" s="189"/>
      <c r="AJ4" s="168"/>
      <c r="AK4" s="167"/>
      <c r="AL4" s="176"/>
    </row>
    <row r="5" spans="1:40" ht="13.5" thickBot="1">
      <c r="A5" s="229" t="s">
        <v>168</v>
      </c>
      <c r="B5" s="65">
        <v>0.375</v>
      </c>
      <c r="C5" s="80" t="s">
        <v>173</v>
      </c>
      <c r="D5" s="91" t="s">
        <v>88</v>
      </c>
      <c r="E5" s="91" t="s">
        <v>61</v>
      </c>
      <c r="F5" s="119"/>
      <c r="G5" s="119"/>
      <c r="H5" s="120"/>
      <c r="L5" s="119"/>
      <c r="M5" s="91"/>
      <c r="N5" s="92"/>
      <c r="O5" s="118"/>
      <c r="P5" s="119"/>
      <c r="Q5" s="119"/>
      <c r="R5" s="122"/>
      <c r="S5" s="98"/>
      <c r="T5" s="90"/>
      <c r="U5" s="80" t="s">
        <v>173</v>
      </c>
      <c r="V5" s="69" t="s">
        <v>88</v>
      </c>
      <c r="W5" s="68" t="s">
        <v>61</v>
      </c>
      <c r="X5" s="122"/>
      <c r="Y5" s="98"/>
      <c r="Z5" s="124"/>
      <c r="AA5" s="123"/>
      <c r="AB5" s="98"/>
      <c r="AC5" s="91"/>
      <c r="AD5" s="110" t="s">
        <v>148</v>
      </c>
      <c r="AE5" s="68" t="s">
        <v>147</v>
      </c>
      <c r="AF5" s="82" t="s">
        <v>45</v>
      </c>
      <c r="AG5" s="121" t="s">
        <v>102</v>
      </c>
      <c r="AH5" s="119" t="s">
        <v>103</v>
      </c>
      <c r="AI5" s="119" t="s">
        <v>89</v>
      </c>
      <c r="AJ5" s="122"/>
      <c r="AK5" s="91"/>
      <c r="AL5" s="92"/>
      <c r="AM5" s="5"/>
      <c r="AN5" s="5"/>
    </row>
    <row r="6" spans="1:40" ht="13.5" thickBot="1">
      <c r="A6" s="230"/>
      <c r="B6" s="66">
        <v>0.41666666666666669</v>
      </c>
      <c r="C6" s="80"/>
      <c r="D6" s="68"/>
      <c r="E6" s="68"/>
      <c r="F6" s="110"/>
      <c r="G6" s="69"/>
      <c r="H6" s="88"/>
      <c r="I6" s="109"/>
      <c r="J6" s="69"/>
      <c r="K6" s="68"/>
      <c r="L6" s="69"/>
      <c r="M6" s="68"/>
      <c r="N6" s="82"/>
      <c r="O6" s="105"/>
      <c r="P6" s="69"/>
      <c r="Q6" s="68"/>
      <c r="R6" s="110"/>
      <c r="S6" s="69"/>
      <c r="T6" s="88"/>
      <c r="AA6" s="212"/>
      <c r="AB6" s="212"/>
      <c r="AC6" s="212"/>
      <c r="AD6" s="106"/>
      <c r="AE6" s="106"/>
      <c r="AF6" s="111"/>
      <c r="AG6" s="108"/>
      <c r="AH6" s="106"/>
      <c r="AI6" s="106"/>
      <c r="AJ6" s="110"/>
      <c r="AK6" s="68"/>
      <c r="AL6" s="44"/>
      <c r="AM6" s="5"/>
      <c r="AN6" s="5"/>
    </row>
    <row r="7" spans="1:40" ht="13.5" thickBot="1">
      <c r="A7" s="230"/>
      <c r="B7" s="65">
        <v>0.45833333333333331</v>
      </c>
      <c r="C7" s="105"/>
      <c r="D7" s="69"/>
      <c r="E7" s="68"/>
      <c r="F7" s="69" t="s">
        <v>74</v>
      </c>
      <c r="G7" s="69" t="s">
        <v>144</v>
      </c>
      <c r="H7" s="82" t="s">
        <v>60</v>
      </c>
      <c r="L7" s="106" t="s">
        <v>97</v>
      </c>
      <c r="M7" s="68" t="s">
        <v>98</v>
      </c>
      <c r="N7" s="82" t="s">
        <v>80</v>
      </c>
      <c r="R7" s="110"/>
      <c r="S7" s="69"/>
      <c r="T7" s="88"/>
      <c r="AA7" s="157"/>
      <c r="AB7" s="68"/>
      <c r="AC7" s="68"/>
      <c r="AD7" s="106" t="s">
        <v>149</v>
      </c>
      <c r="AE7" s="106" t="s">
        <v>147</v>
      </c>
      <c r="AF7" s="111" t="s">
        <v>61</v>
      </c>
      <c r="AG7" s="108"/>
      <c r="AH7" s="106"/>
      <c r="AI7" s="106"/>
      <c r="AJ7" s="110" t="s">
        <v>104</v>
      </c>
      <c r="AK7" s="68"/>
      <c r="AL7" s="44" t="s">
        <v>89</v>
      </c>
      <c r="AM7" s="5"/>
      <c r="AN7" s="5"/>
    </row>
    <row r="8" spans="1:40" ht="13.5" thickBot="1">
      <c r="A8" s="230"/>
      <c r="B8" s="67">
        <v>0.5</v>
      </c>
      <c r="C8" s="211"/>
      <c r="D8" s="221"/>
      <c r="E8" s="221"/>
      <c r="F8" s="222"/>
      <c r="G8" s="223"/>
      <c r="H8" s="224"/>
      <c r="I8" s="80" t="s">
        <v>65</v>
      </c>
      <c r="J8" s="106" t="s">
        <v>88</v>
      </c>
      <c r="K8" s="106" t="s">
        <v>60</v>
      </c>
      <c r="L8" s="106"/>
      <c r="M8" s="68"/>
      <c r="N8" s="82"/>
      <c r="O8" s="109" t="s">
        <v>65</v>
      </c>
      <c r="P8" s="106" t="s">
        <v>88</v>
      </c>
      <c r="Q8" s="106" t="s">
        <v>60</v>
      </c>
      <c r="R8" s="110" t="s">
        <v>140</v>
      </c>
      <c r="S8" s="69" t="s">
        <v>142</v>
      </c>
      <c r="T8" s="88" t="s">
        <v>89</v>
      </c>
      <c r="U8" s="80"/>
      <c r="V8" s="106"/>
      <c r="W8" s="106"/>
      <c r="X8" s="101" t="s">
        <v>112</v>
      </c>
      <c r="Y8" s="101" t="s">
        <v>79</v>
      </c>
      <c r="Z8" s="102" t="s">
        <v>15</v>
      </c>
      <c r="AA8" s="107" t="s">
        <v>65</v>
      </c>
      <c r="AB8" s="69" t="s">
        <v>88</v>
      </c>
      <c r="AC8" s="106" t="s">
        <v>60</v>
      </c>
      <c r="AD8" s="106"/>
      <c r="AE8" s="106"/>
      <c r="AF8" s="111"/>
      <c r="AG8" s="107" t="s">
        <v>65</v>
      </c>
      <c r="AH8" s="69" t="s">
        <v>88</v>
      </c>
      <c r="AI8" s="69" t="s">
        <v>60</v>
      </c>
      <c r="AJ8" s="110"/>
      <c r="AK8" s="68"/>
      <c r="AL8" s="44"/>
      <c r="AM8" s="5"/>
      <c r="AN8" s="5"/>
    </row>
    <row r="9" spans="1:40" ht="13.5" thickBot="1">
      <c r="A9" s="230"/>
      <c r="B9" s="66" t="s">
        <v>162</v>
      </c>
      <c r="C9" s="211"/>
      <c r="D9" s="221"/>
      <c r="E9" s="221"/>
      <c r="F9" s="110" t="s">
        <v>75</v>
      </c>
      <c r="G9" s="69" t="s">
        <v>163</v>
      </c>
      <c r="H9" s="97" t="s">
        <v>80</v>
      </c>
      <c r="I9" s="123"/>
      <c r="J9" s="69"/>
      <c r="K9" s="68"/>
      <c r="L9" s="106"/>
      <c r="M9" s="68"/>
      <c r="N9" s="82"/>
      <c r="O9" s="107"/>
      <c r="P9" s="106"/>
      <c r="Q9" s="106"/>
      <c r="R9" s="110"/>
      <c r="S9" s="69"/>
      <c r="T9" s="88"/>
      <c r="U9" s="121"/>
      <c r="V9" s="91"/>
      <c r="W9" s="91"/>
      <c r="X9" s="161"/>
      <c r="Y9" s="68"/>
      <c r="Z9" s="82"/>
      <c r="AA9" s="105"/>
      <c r="AB9" s="68"/>
      <c r="AC9" s="68"/>
      <c r="AD9" s="106"/>
      <c r="AE9" s="106"/>
      <c r="AF9" s="111"/>
      <c r="AG9" s="118"/>
      <c r="AH9" s="106"/>
      <c r="AI9" s="106"/>
      <c r="AJ9" s="110"/>
      <c r="AK9" s="68"/>
      <c r="AL9" s="44"/>
      <c r="AM9" s="5"/>
      <c r="AN9" s="5"/>
    </row>
    <row r="10" spans="1:40">
      <c r="A10" s="230"/>
      <c r="B10" s="65">
        <v>0.58333333333333337</v>
      </c>
      <c r="C10" s="103" t="s">
        <v>81</v>
      </c>
      <c r="D10" s="86" t="s">
        <v>58</v>
      </c>
      <c r="E10" s="86" t="s">
        <v>89</v>
      </c>
      <c r="F10" s="161"/>
      <c r="G10" s="106"/>
      <c r="H10" s="106"/>
      <c r="L10" s="106"/>
      <c r="M10" s="106"/>
      <c r="N10" s="83"/>
      <c r="O10" s="107"/>
      <c r="P10" s="106"/>
      <c r="Q10" s="106"/>
      <c r="R10" s="110"/>
      <c r="S10" s="69"/>
      <c r="T10" s="88"/>
      <c r="U10" s="121" t="s">
        <v>114</v>
      </c>
      <c r="V10" s="68" t="s">
        <v>58</v>
      </c>
      <c r="W10" s="68" t="s">
        <v>89</v>
      </c>
      <c r="AA10" s="152"/>
      <c r="AB10" s="68"/>
      <c r="AC10" s="68"/>
      <c r="AD10" s="106"/>
      <c r="AE10" s="106"/>
      <c r="AF10" s="111"/>
      <c r="AG10" s="118"/>
      <c r="AH10" s="68"/>
      <c r="AI10" s="68"/>
      <c r="AJ10" s="110"/>
      <c r="AK10" s="68"/>
      <c r="AL10" s="44"/>
      <c r="AM10" s="5"/>
      <c r="AN10" s="5"/>
    </row>
    <row r="11" spans="1:40" ht="13.5" thickBot="1">
      <c r="A11" s="230"/>
      <c r="B11" s="67">
        <v>0.625</v>
      </c>
      <c r="C11" s="121"/>
      <c r="D11" s="68"/>
      <c r="E11" s="68"/>
      <c r="F11" s="223"/>
      <c r="G11" s="223"/>
      <c r="H11" s="223"/>
      <c r="L11" s="110"/>
      <c r="M11" s="69"/>
      <c r="N11" s="44"/>
      <c r="R11" s="110"/>
      <c r="S11" s="69"/>
      <c r="T11" s="88"/>
      <c r="AD11" s="106"/>
      <c r="AE11" s="106"/>
      <c r="AF11" s="111"/>
      <c r="AG11" s="108"/>
      <c r="AH11" s="106"/>
      <c r="AI11" s="106"/>
      <c r="AJ11" s="119"/>
      <c r="AK11" s="125"/>
      <c r="AL11" s="124"/>
      <c r="AM11" s="5"/>
      <c r="AN11" s="5"/>
    </row>
    <row r="12" spans="1:40">
      <c r="A12" s="230"/>
      <c r="B12" s="65">
        <v>0.66666666666666663</v>
      </c>
      <c r="C12" s="105"/>
      <c r="D12" s="68"/>
      <c r="E12" s="68"/>
      <c r="F12" s="223"/>
      <c r="G12" s="223"/>
      <c r="H12" s="223"/>
      <c r="I12" s="108" t="s">
        <v>81</v>
      </c>
      <c r="J12" s="68" t="s">
        <v>58</v>
      </c>
      <c r="K12" s="68" t="s">
        <v>60</v>
      </c>
      <c r="L12" s="106"/>
      <c r="M12" s="106"/>
      <c r="N12" s="83"/>
      <c r="O12" s="121" t="s">
        <v>114</v>
      </c>
      <c r="P12" s="68" t="s">
        <v>58</v>
      </c>
      <c r="Q12" s="68" t="s">
        <v>60</v>
      </c>
      <c r="R12" s="110"/>
      <c r="S12" s="69"/>
      <c r="T12" s="88"/>
      <c r="U12" s="206"/>
      <c r="V12" s="106"/>
      <c r="W12" s="106"/>
      <c r="X12" s="122" t="s">
        <v>157</v>
      </c>
      <c r="Y12" s="98" t="s">
        <v>119</v>
      </c>
      <c r="Z12" s="124" t="s">
        <v>15</v>
      </c>
      <c r="AA12" s="121" t="s">
        <v>114</v>
      </c>
      <c r="AB12" s="68" t="s">
        <v>58</v>
      </c>
      <c r="AC12" s="68" t="s">
        <v>60</v>
      </c>
      <c r="AD12" s="106"/>
      <c r="AE12" s="106"/>
      <c r="AF12" s="111"/>
      <c r="AG12" s="108" t="s">
        <v>81</v>
      </c>
      <c r="AH12" s="106" t="s">
        <v>58</v>
      </c>
      <c r="AI12" s="106" t="s">
        <v>60</v>
      </c>
      <c r="AJ12" s="69"/>
      <c r="AK12" s="68"/>
      <c r="AL12" s="82"/>
      <c r="AM12" s="5"/>
      <c r="AN12" s="5"/>
    </row>
    <row r="13" spans="1:40" ht="13.5" thickBot="1">
      <c r="A13" s="230"/>
      <c r="B13" s="67">
        <v>0.70833333333333337</v>
      </c>
      <c r="C13" s="152"/>
      <c r="D13" s="68"/>
      <c r="E13" s="68"/>
      <c r="F13" s="106"/>
      <c r="G13" s="106"/>
      <c r="H13" s="111"/>
      <c r="I13" s="126"/>
      <c r="J13" s="127"/>
      <c r="K13" s="128"/>
      <c r="L13" s="129"/>
      <c r="M13" s="129"/>
      <c r="N13" s="130"/>
      <c r="O13" s="152"/>
      <c r="P13" s="106"/>
      <c r="Q13" s="106"/>
      <c r="R13" s="106"/>
      <c r="S13" s="106"/>
      <c r="T13" s="111"/>
      <c r="U13" s="108"/>
      <c r="V13" s="106"/>
      <c r="W13" s="106"/>
      <c r="X13" s="206"/>
      <c r="Y13" s="69"/>
      <c r="Z13" s="82"/>
      <c r="AJ13" s="110"/>
      <c r="AK13" s="68"/>
      <c r="AL13" s="44"/>
      <c r="AM13" s="5"/>
      <c r="AN13" s="5"/>
    </row>
    <row r="14" spans="1:40" s="180" customFormat="1" ht="13.5" thickBot="1">
      <c r="A14" s="164"/>
      <c r="B14" s="165"/>
      <c r="C14" s="198"/>
      <c r="D14" s="189"/>
      <c r="E14" s="189"/>
      <c r="F14" s="188"/>
      <c r="G14" s="188"/>
      <c r="H14" s="192"/>
      <c r="I14" s="199"/>
      <c r="J14" s="200"/>
      <c r="K14" s="178"/>
      <c r="L14" s="168"/>
      <c r="M14" s="168"/>
      <c r="N14" s="169"/>
      <c r="O14" s="198"/>
      <c r="P14" s="188"/>
      <c r="Q14" s="188"/>
      <c r="R14" s="188"/>
      <c r="S14" s="188"/>
      <c r="T14" s="192"/>
      <c r="U14" s="193"/>
      <c r="V14" s="188"/>
      <c r="W14" s="188"/>
      <c r="X14" s="188"/>
      <c r="Y14" s="189"/>
      <c r="Z14" s="190"/>
      <c r="AA14" s="191"/>
      <c r="AB14" s="188"/>
      <c r="AC14" s="188"/>
      <c r="AD14" s="168"/>
      <c r="AE14" s="168"/>
      <c r="AF14" s="169"/>
      <c r="AG14" s="191"/>
      <c r="AH14" s="187"/>
      <c r="AI14" s="187"/>
      <c r="AJ14" s="201"/>
      <c r="AK14" s="189"/>
      <c r="AL14" s="202"/>
    </row>
    <row r="15" spans="1:40">
      <c r="A15" s="229" t="s">
        <v>169</v>
      </c>
      <c r="B15" s="65">
        <v>0.375</v>
      </c>
      <c r="C15" s="80"/>
      <c r="D15" s="86"/>
      <c r="E15" s="86"/>
      <c r="F15" s="101"/>
      <c r="G15" s="101"/>
      <c r="H15" s="102"/>
      <c r="I15" s="121" t="s">
        <v>85</v>
      </c>
      <c r="J15" s="119" t="s">
        <v>86</v>
      </c>
      <c r="K15" s="119" t="s">
        <v>15</v>
      </c>
      <c r="L15" s="104"/>
      <c r="M15" s="86"/>
      <c r="N15" s="93"/>
      <c r="O15" s="103"/>
      <c r="P15" s="101"/>
      <c r="Q15" s="101"/>
      <c r="R15" s="104"/>
      <c r="S15" s="96"/>
      <c r="T15" s="81"/>
      <c r="U15" s="118"/>
      <c r="V15" s="101"/>
      <c r="W15" s="101"/>
      <c r="X15" s="101"/>
      <c r="Y15" s="101"/>
      <c r="Z15" s="102"/>
      <c r="AA15" s="103"/>
      <c r="AB15" s="101"/>
      <c r="AC15" s="101"/>
      <c r="AD15" s="101"/>
      <c r="AE15" s="101"/>
      <c r="AF15" s="102"/>
      <c r="AG15" s="80" t="s">
        <v>105</v>
      </c>
      <c r="AH15" s="101" t="s">
        <v>103</v>
      </c>
      <c r="AI15" s="101" t="s">
        <v>89</v>
      </c>
      <c r="AJ15" s="101"/>
      <c r="AK15" s="101"/>
      <c r="AL15" s="102"/>
      <c r="AM15" s="5"/>
      <c r="AN15" s="5"/>
    </row>
    <row r="16" spans="1:40" ht="13.5" thickBot="1">
      <c r="A16" s="230"/>
      <c r="B16" s="66">
        <v>0.41666666666666669</v>
      </c>
      <c r="C16" s="118" t="s">
        <v>62</v>
      </c>
      <c r="D16" s="68" t="s">
        <v>87</v>
      </c>
      <c r="E16" s="68" t="s">
        <v>61</v>
      </c>
      <c r="F16" s="107" t="s">
        <v>57</v>
      </c>
      <c r="G16" s="68" t="s">
        <v>79</v>
      </c>
      <c r="H16" s="68" t="s">
        <v>15</v>
      </c>
      <c r="I16" s="210"/>
      <c r="J16" s="69"/>
      <c r="K16" s="69"/>
      <c r="L16" s="69"/>
      <c r="M16" s="68"/>
      <c r="N16" s="82"/>
      <c r="O16" s="109" t="s">
        <v>135</v>
      </c>
      <c r="P16" s="69" t="s">
        <v>132</v>
      </c>
      <c r="Q16" s="69" t="s">
        <v>89</v>
      </c>
      <c r="R16" s="110"/>
      <c r="S16" s="69"/>
      <c r="T16" s="44"/>
      <c r="U16" s="118" t="s">
        <v>156</v>
      </c>
      <c r="V16" s="106" t="s">
        <v>87</v>
      </c>
      <c r="W16" s="106" t="s">
        <v>61</v>
      </c>
      <c r="X16" s="106"/>
      <c r="Y16" s="106"/>
      <c r="Z16" s="83"/>
      <c r="AA16" s="105" t="s">
        <v>145</v>
      </c>
      <c r="AB16" s="69" t="s">
        <v>103</v>
      </c>
      <c r="AC16" s="69" t="s">
        <v>80</v>
      </c>
      <c r="AD16" s="110" t="s">
        <v>150</v>
      </c>
      <c r="AE16" s="69" t="s">
        <v>147</v>
      </c>
      <c r="AF16" s="44" t="s">
        <v>61</v>
      </c>
      <c r="AG16" s="105"/>
      <c r="AH16" s="69"/>
      <c r="AI16" s="69"/>
      <c r="AJ16" s="106"/>
      <c r="AK16" s="106"/>
      <c r="AL16" s="83"/>
      <c r="AM16" s="5"/>
      <c r="AN16" s="5"/>
    </row>
    <row r="17" spans="1:40">
      <c r="A17" s="230"/>
      <c r="B17" s="65">
        <v>0.45833333333333331</v>
      </c>
      <c r="F17" s="161"/>
      <c r="G17" s="106"/>
      <c r="H17" s="83"/>
      <c r="I17" s="108"/>
      <c r="J17" s="106"/>
      <c r="K17" s="106"/>
      <c r="O17" s="205"/>
      <c r="P17" s="106"/>
      <c r="Q17" s="106"/>
      <c r="U17" s="151"/>
      <c r="V17" s="106"/>
      <c r="W17" s="68"/>
      <c r="X17" s="106"/>
      <c r="Y17" s="106"/>
      <c r="Z17" s="44"/>
      <c r="AA17" s="108"/>
      <c r="AB17" s="106"/>
      <c r="AC17" s="106"/>
      <c r="AG17" s="69"/>
      <c r="AH17" s="69"/>
      <c r="AI17" s="69"/>
      <c r="AJ17" s="106" t="s">
        <v>106</v>
      </c>
      <c r="AK17" s="106" t="s">
        <v>107</v>
      </c>
      <c r="AL17" s="83" t="s">
        <v>89</v>
      </c>
      <c r="AM17" s="5"/>
      <c r="AN17" s="5"/>
    </row>
    <row r="18" spans="1:40" ht="13.5" thickBot="1">
      <c r="A18" s="230"/>
      <c r="B18" s="67">
        <v>0.5</v>
      </c>
      <c r="C18" s="118"/>
      <c r="D18" s="68"/>
      <c r="E18" s="68"/>
      <c r="F18" s="106"/>
      <c r="G18" s="106"/>
      <c r="H18" s="83"/>
      <c r="I18" s="118" t="s">
        <v>62</v>
      </c>
      <c r="J18" s="68" t="s">
        <v>87</v>
      </c>
      <c r="K18" s="68" t="s">
        <v>60</v>
      </c>
      <c r="L18" s="106"/>
      <c r="M18" s="106"/>
      <c r="N18" s="83"/>
      <c r="O18" s="118" t="s">
        <v>62</v>
      </c>
      <c r="P18" s="68" t="s">
        <v>87</v>
      </c>
      <c r="Q18" s="68" t="s">
        <v>60</v>
      </c>
      <c r="U18" s="109"/>
      <c r="V18" s="69"/>
      <c r="W18" s="69"/>
      <c r="X18" s="110" t="s">
        <v>122</v>
      </c>
      <c r="Y18" s="69" t="s">
        <v>123</v>
      </c>
      <c r="Z18" s="44" t="s">
        <v>15</v>
      </c>
      <c r="AA18" s="118" t="s">
        <v>62</v>
      </c>
      <c r="AB18" s="68" t="s">
        <v>87</v>
      </c>
      <c r="AC18" s="69" t="s">
        <v>60</v>
      </c>
      <c r="AD18" s="69"/>
      <c r="AE18" s="69"/>
      <c r="AF18" s="44"/>
      <c r="AG18" s="118" t="s">
        <v>158</v>
      </c>
      <c r="AH18" s="68" t="s">
        <v>87</v>
      </c>
      <c r="AI18" s="68" t="s">
        <v>60</v>
      </c>
      <c r="AJ18" s="106"/>
      <c r="AK18" s="106"/>
      <c r="AL18" s="83"/>
      <c r="AM18" s="5"/>
      <c r="AN18" s="5"/>
    </row>
    <row r="19" spans="1:40" s="163" customFormat="1" ht="13.5" thickBot="1">
      <c r="A19" s="230"/>
      <c r="B19" s="162">
        <v>0.54166666666666663</v>
      </c>
      <c r="C19" s="107"/>
      <c r="D19" s="68"/>
      <c r="E19" s="68"/>
      <c r="F19" s="151" t="s">
        <v>76</v>
      </c>
      <c r="G19" s="106" t="s">
        <v>144</v>
      </c>
      <c r="H19" s="82" t="s">
        <v>15</v>
      </c>
      <c r="I19" s="154"/>
      <c r="J19" s="106"/>
      <c r="K19" s="106"/>
      <c r="L19" s="106" t="s">
        <v>76</v>
      </c>
      <c r="M19" s="68" t="s">
        <v>144</v>
      </c>
      <c r="N19" s="82" t="s">
        <v>80</v>
      </c>
      <c r="O19" s="109"/>
      <c r="P19" s="110"/>
      <c r="Q19" s="110"/>
      <c r="U19" s="109"/>
      <c r="V19" s="68"/>
      <c r="W19" s="68"/>
      <c r="X19" s="207"/>
      <c r="Y19" s="69"/>
      <c r="Z19" s="68"/>
      <c r="AA19" s="154"/>
      <c r="AB19" s="69"/>
      <c r="AC19" s="69"/>
      <c r="AD19" s="106" t="s">
        <v>76</v>
      </c>
      <c r="AE19" s="68" t="s">
        <v>144</v>
      </c>
      <c r="AF19" s="82" t="s">
        <v>89</v>
      </c>
      <c r="AG19" s="69"/>
      <c r="AH19" s="106"/>
      <c r="AI19" s="106"/>
      <c r="AJ19" s="69"/>
      <c r="AK19" s="69"/>
      <c r="AL19" s="44"/>
    </row>
    <row r="20" spans="1:40">
      <c r="A20" s="230"/>
      <c r="B20" s="65">
        <v>0.58333333333333337</v>
      </c>
      <c r="C20" s="107" t="s">
        <v>66</v>
      </c>
      <c r="D20" s="68" t="s">
        <v>67</v>
      </c>
      <c r="E20" s="68" t="s">
        <v>159</v>
      </c>
      <c r="F20" s="225"/>
      <c r="G20" s="223"/>
      <c r="H20" s="223"/>
      <c r="I20" s="109"/>
      <c r="J20" s="69"/>
      <c r="K20" s="69"/>
      <c r="L20" s="216"/>
      <c r="O20" s="108"/>
      <c r="P20" s="68"/>
      <c r="Q20" s="68"/>
      <c r="R20" s="110" t="s">
        <v>136</v>
      </c>
      <c r="S20" s="69" t="s">
        <v>132</v>
      </c>
      <c r="T20" s="44" t="s">
        <v>115</v>
      </c>
      <c r="U20" s="109"/>
      <c r="V20" s="69"/>
      <c r="W20" s="69"/>
      <c r="X20" s="110"/>
      <c r="Y20" s="69"/>
      <c r="Z20" s="44"/>
      <c r="AC20" s="89"/>
      <c r="AG20" s="107"/>
      <c r="AH20" s="69"/>
      <c r="AI20" s="69"/>
      <c r="AJ20" s="106"/>
      <c r="AK20" s="68"/>
      <c r="AL20" s="44"/>
      <c r="AM20" s="5"/>
      <c r="AN20" s="5"/>
    </row>
    <row r="21" spans="1:40" ht="13.5" thickBot="1">
      <c r="A21" s="230"/>
      <c r="B21" s="67">
        <v>0.625</v>
      </c>
      <c r="C21" s="218"/>
      <c r="D21" s="219"/>
      <c r="E21" s="219"/>
      <c r="F21" s="161"/>
      <c r="G21" s="106"/>
      <c r="H21" s="83"/>
      <c r="I21" s="108"/>
      <c r="J21" s="106"/>
      <c r="K21" s="106"/>
      <c r="L21" s="161"/>
      <c r="M21" s="106"/>
      <c r="N21" s="83"/>
      <c r="R21" s="110"/>
      <c r="S21" s="69"/>
      <c r="T21" s="44"/>
      <c r="U21" s="109" t="s">
        <v>120</v>
      </c>
      <c r="V21" s="69" t="s">
        <v>121</v>
      </c>
      <c r="W21" s="69" t="s">
        <v>166</v>
      </c>
      <c r="X21" s="106" t="s">
        <v>126</v>
      </c>
      <c r="Y21" s="106" t="s">
        <v>117</v>
      </c>
      <c r="Z21" s="83" t="s">
        <v>15</v>
      </c>
      <c r="AA21" s="107"/>
      <c r="AB21" s="69"/>
      <c r="AC21" s="69"/>
      <c r="AD21" s="106"/>
      <c r="AE21" s="68"/>
      <c r="AF21" s="82"/>
      <c r="AG21" s="107"/>
      <c r="AH21" s="106"/>
      <c r="AI21" s="106"/>
      <c r="AJ21" s="69"/>
      <c r="AK21" s="106"/>
      <c r="AL21" s="83"/>
      <c r="AM21" s="5"/>
      <c r="AN21" s="5"/>
    </row>
    <row r="22" spans="1:40">
      <c r="A22" s="230"/>
      <c r="B22" s="65">
        <v>0.66666666666666663</v>
      </c>
      <c r="C22" s="107"/>
      <c r="D22" s="68"/>
      <c r="E22" s="68"/>
      <c r="F22" s="106"/>
      <c r="G22" s="106"/>
      <c r="H22" s="83"/>
      <c r="L22" s="106"/>
      <c r="M22" s="106"/>
      <c r="N22" s="83"/>
      <c r="O22" s="108"/>
      <c r="P22" s="106"/>
      <c r="Q22" s="106"/>
      <c r="R22" s="110"/>
      <c r="S22" s="69"/>
      <c r="T22" s="44"/>
      <c r="U22" s="151"/>
      <c r="V22" s="69"/>
      <c r="W22" s="68"/>
      <c r="X22" s="206"/>
      <c r="Y22" s="69"/>
      <c r="Z22" s="88"/>
      <c r="AA22" s="108"/>
      <c r="AB22" s="68"/>
      <c r="AC22" s="68"/>
      <c r="AD22" s="106"/>
      <c r="AE22" s="68"/>
      <c r="AF22" s="82"/>
      <c r="AG22" s="107"/>
      <c r="AH22" s="68"/>
      <c r="AI22" s="68"/>
      <c r="AJ22" s="106"/>
      <c r="AK22" s="106"/>
      <c r="AL22" s="83"/>
      <c r="AM22" s="5"/>
      <c r="AN22" s="5"/>
    </row>
    <row r="23" spans="1:40" ht="15" customHeight="1" thickBot="1">
      <c r="A23" s="230"/>
      <c r="B23" s="67">
        <v>0.70833333333333337</v>
      </c>
      <c r="C23" s="131"/>
      <c r="D23" s="128"/>
      <c r="E23" s="128"/>
      <c r="F23" s="129"/>
      <c r="G23" s="129"/>
      <c r="H23" s="130"/>
      <c r="I23" s="156"/>
      <c r="J23" s="114"/>
      <c r="K23" s="114"/>
      <c r="L23" s="114"/>
      <c r="M23" s="114"/>
      <c r="N23" s="115"/>
      <c r="O23" s="132"/>
      <c r="P23" s="129"/>
      <c r="Q23" s="129"/>
      <c r="R23" s="133"/>
      <c r="S23" s="127"/>
      <c r="T23" s="134"/>
      <c r="U23" s="132"/>
      <c r="V23" s="129"/>
      <c r="W23" s="129"/>
      <c r="X23" s="133" t="s">
        <v>130</v>
      </c>
      <c r="Y23" s="128" t="s">
        <v>117</v>
      </c>
      <c r="Z23" s="94" t="s">
        <v>15</v>
      </c>
      <c r="AA23" s="159"/>
      <c r="AB23" s="129"/>
      <c r="AC23" s="129"/>
      <c r="AD23" s="129"/>
      <c r="AE23" s="128"/>
      <c r="AF23" s="94"/>
      <c r="AJ23" s="129"/>
      <c r="AK23" s="129"/>
      <c r="AL23" s="130"/>
      <c r="AM23" s="5"/>
      <c r="AN23" s="5"/>
    </row>
    <row r="24" spans="1:40" s="180" customFormat="1" ht="15" customHeight="1" thickBot="1">
      <c r="A24" s="164"/>
      <c r="B24" s="165"/>
      <c r="C24" s="166"/>
      <c r="D24" s="167"/>
      <c r="E24" s="167"/>
      <c r="F24" s="168"/>
      <c r="G24" s="168"/>
      <c r="H24" s="169"/>
      <c r="I24" s="170"/>
      <c r="J24" s="168"/>
      <c r="K24" s="168"/>
      <c r="L24" s="168"/>
      <c r="M24" s="168"/>
      <c r="N24" s="171"/>
      <c r="O24" s="172"/>
      <c r="P24" s="168"/>
      <c r="Q24" s="168"/>
      <c r="R24" s="173"/>
      <c r="S24" s="174"/>
      <c r="T24" s="175"/>
      <c r="U24" s="172"/>
      <c r="V24" s="168"/>
      <c r="W24" s="168"/>
      <c r="X24" s="213"/>
      <c r="Y24" s="214"/>
      <c r="Z24" s="215"/>
      <c r="AA24" s="170"/>
      <c r="AB24" s="168"/>
      <c r="AC24" s="168"/>
      <c r="AD24" s="177"/>
      <c r="AE24" s="178"/>
      <c r="AF24" s="179"/>
      <c r="AG24" s="166"/>
      <c r="AH24" s="168"/>
      <c r="AI24" s="168"/>
      <c r="AJ24" s="168"/>
      <c r="AK24" s="168"/>
      <c r="AL24" s="169"/>
    </row>
    <row r="25" spans="1:40">
      <c r="A25" s="229" t="s">
        <v>170</v>
      </c>
      <c r="B25" s="65">
        <v>0.375</v>
      </c>
      <c r="C25" s="103" t="s">
        <v>167</v>
      </c>
      <c r="D25" s="86" t="s">
        <v>64</v>
      </c>
      <c r="E25" s="86" t="s">
        <v>165</v>
      </c>
      <c r="F25" s="104"/>
      <c r="G25" s="96"/>
      <c r="H25" s="95"/>
      <c r="I25" s="103" t="s">
        <v>90</v>
      </c>
      <c r="J25" s="101" t="s">
        <v>92</v>
      </c>
      <c r="K25" s="101" t="s">
        <v>80</v>
      </c>
      <c r="L25" s="104"/>
      <c r="M25" s="96"/>
      <c r="N25" s="87"/>
      <c r="O25" s="135"/>
      <c r="P25" s="96"/>
      <c r="Q25" s="96"/>
      <c r="R25" s="104"/>
      <c r="S25" s="96"/>
      <c r="T25" s="81"/>
      <c r="U25" s="103"/>
      <c r="V25" s="101"/>
      <c r="W25" s="101"/>
      <c r="X25" s="101"/>
      <c r="Y25" s="101"/>
      <c r="Z25" s="102"/>
      <c r="AA25" s="135"/>
      <c r="AB25" s="86"/>
      <c r="AC25" s="86"/>
      <c r="AG25" s="103"/>
      <c r="AH25" s="101"/>
      <c r="AI25" s="101"/>
      <c r="AJ25" s="101"/>
      <c r="AK25" s="101"/>
      <c r="AL25" s="102"/>
      <c r="AM25" s="5"/>
      <c r="AN25" s="5"/>
    </row>
    <row r="26" spans="1:40" ht="13.5" thickBot="1">
      <c r="A26" s="230"/>
      <c r="B26" s="66">
        <v>0.41666666666666669</v>
      </c>
      <c r="C26" s="210"/>
      <c r="D26" s="69"/>
      <c r="E26" s="69"/>
      <c r="F26" s="110"/>
      <c r="G26" s="69"/>
      <c r="H26" s="97"/>
      <c r="I26" s="106"/>
      <c r="J26" s="106"/>
      <c r="K26" s="106"/>
      <c r="L26" s="106"/>
      <c r="M26" s="106"/>
      <c r="N26" s="111"/>
      <c r="O26" s="109"/>
      <c r="P26" s="69"/>
      <c r="Q26" s="69"/>
      <c r="R26" s="110"/>
      <c r="S26" s="69"/>
      <c r="T26" s="44"/>
      <c r="U26" s="109" t="s">
        <v>116</v>
      </c>
      <c r="V26" s="69" t="s">
        <v>117</v>
      </c>
      <c r="W26" s="69" t="s">
        <v>15</v>
      </c>
      <c r="X26" s="106"/>
      <c r="Y26" s="68"/>
      <c r="Z26" s="44"/>
      <c r="AA26" s="109" t="s">
        <v>116</v>
      </c>
      <c r="AB26" s="68" t="s">
        <v>117</v>
      </c>
      <c r="AC26" s="68" t="s">
        <v>89</v>
      </c>
      <c r="AD26" s="110"/>
      <c r="AE26" s="68"/>
      <c r="AF26" s="82"/>
      <c r="AG26" s="108" t="s">
        <v>109</v>
      </c>
      <c r="AH26" s="68" t="s">
        <v>103</v>
      </c>
      <c r="AI26" s="68" t="s">
        <v>61</v>
      </c>
      <c r="AJ26" s="106"/>
      <c r="AK26" s="89"/>
      <c r="AL26" s="70"/>
      <c r="AM26" s="5"/>
      <c r="AN26" s="5"/>
    </row>
    <row r="27" spans="1:40">
      <c r="A27" s="230"/>
      <c r="B27" s="65">
        <v>0.45833333333333331</v>
      </c>
      <c r="C27" s="153"/>
      <c r="D27" s="68"/>
      <c r="E27" s="68"/>
      <c r="F27" s="106" t="s">
        <v>77</v>
      </c>
      <c r="G27" s="106" t="s">
        <v>144</v>
      </c>
      <c r="H27" s="82" t="s">
        <v>60</v>
      </c>
      <c r="I27" s="108"/>
      <c r="J27" s="68"/>
      <c r="K27" s="68"/>
      <c r="L27" s="110" t="s">
        <v>96</v>
      </c>
      <c r="M27" s="68" t="s">
        <v>92</v>
      </c>
      <c r="N27" s="44" t="s">
        <v>80</v>
      </c>
      <c r="O27" s="109"/>
      <c r="P27" s="69"/>
      <c r="Q27" s="69"/>
      <c r="R27" s="69"/>
      <c r="S27" s="69"/>
      <c r="T27" s="44"/>
      <c r="U27" s="208"/>
      <c r="V27" s="106"/>
      <c r="W27" s="68"/>
      <c r="X27" s="212"/>
      <c r="Y27" s="212"/>
      <c r="Z27" s="212"/>
      <c r="AA27" s="205"/>
      <c r="AB27" s="68"/>
      <c r="AC27" s="68"/>
      <c r="AD27" s="69"/>
      <c r="AE27" s="68"/>
      <c r="AF27" s="82"/>
      <c r="AG27" s="69"/>
      <c r="AH27" s="106"/>
      <c r="AI27" s="106"/>
      <c r="AJ27" s="110" t="s">
        <v>76</v>
      </c>
      <c r="AK27" s="136" t="s">
        <v>101</v>
      </c>
      <c r="AL27" s="70" t="s">
        <v>89</v>
      </c>
      <c r="AM27" s="5"/>
      <c r="AN27" s="5"/>
    </row>
    <row r="28" spans="1:40" ht="13.5" thickBot="1">
      <c r="A28" s="230"/>
      <c r="B28" s="67">
        <v>0.5</v>
      </c>
      <c r="C28" s="109"/>
      <c r="D28" s="69"/>
      <c r="E28" s="69"/>
      <c r="F28" s="222"/>
      <c r="G28" s="223"/>
      <c r="H28" s="223"/>
      <c r="I28" s="151"/>
      <c r="J28" s="106"/>
      <c r="K28" s="68"/>
      <c r="L28" s="106"/>
      <c r="M28" s="106"/>
      <c r="N28" s="111"/>
      <c r="O28" s="109" t="s">
        <v>131</v>
      </c>
      <c r="P28" s="69" t="s">
        <v>123</v>
      </c>
      <c r="Q28" s="69" t="s">
        <v>89</v>
      </c>
      <c r="R28" s="106"/>
      <c r="S28" s="106"/>
      <c r="T28" s="83"/>
      <c r="U28" s="108" t="s">
        <v>76</v>
      </c>
      <c r="V28" s="68" t="s">
        <v>119</v>
      </c>
      <c r="W28" s="69" t="s">
        <v>60</v>
      </c>
      <c r="AA28" s="109"/>
      <c r="AB28" s="69"/>
      <c r="AC28" s="68"/>
      <c r="AD28" s="110"/>
      <c r="AE28" s="68"/>
      <c r="AF28" s="82"/>
      <c r="AG28" s="108" t="s">
        <v>108</v>
      </c>
      <c r="AH28" s="68" t="s">
        <v>107</v>
      </c>
      <c r="AI28" s="68" t="s">
        <v>61</v>
      </c>
      <c r="AJ28" s="110"/>
      <c r="AK28" s="136"/>
      <c r="AL28" s="70"/>
      <c r="AM28" s="5"/>
      <c r="AN28" s="5"/>
    </row>
    <row r="29" spans="1:40" s="163" customFormat="1" ht="13.5" thickBot="1">
      <c r="A29" s="230"/>
      <c r="B29" s="162">
        <v>0.54166666666666663</v>
      </c>
      <c r="C29" s="108" t="s">
        <v>63</v>
      </c>
      <c r="D29" s="68" t="s">
        <v>86</v>
      </c>
      <c r="E29" s="68" t="s">
        <v>60</v>
      </c>
      <c r="F29" s="220"/>
      <c r="G29" s="220"/>
      <c r="H29" s="220"/>
      <c r="I29" s="108"/>
      <c r="J29" s="106"/>
      <c r="K29" s="106"/>
      <c r="L29" s="106"/>
      <c r="M29" s="106"/>
      <c r="N29" s="111"/>
      <c r="O29" s="109"/>
      <c r="P29" s="69"/>
      <c r="Q29" s="69"/>
      <c r="R29" s="110"/>
      <c r="S29" s="69"/>
      <c r="T29" s="44"/>
      <c r="U29" s="161"/>
      <c r="V29" s="106"/>
      <c r="W29" s="106"/>
      <c r="X29" s="161"/>
      <c r="Y29" s="68"/>
      <c r="Z29" s="44"/>
      <c r="AA29" s="109"/>
      <c r="AB29" s="69"/>
      <c r="AC29" s="68"/>
      <c r="AD29" s="106"/>
      <c r="AE29" s="106"/>
      <c r="AF29" s="83"/>
      <c r="AG29" s="109"/>
      <c r="AH29" s="110"/>
      <c r="AI29" s="110"/>
      <c r="AJ29" s="110"/>
      <c r="AK29" s="110"/>
      <c r="AL29" s="97"/>
    </row>
    <row r="30" spans="1:40" ht="13.5" thickBot="1">
      <c r="A30" s="230"/>
      <c r="B30" s="65">
        <v>0.58333333333333337</v>
      </c>
      <c r="C30" s="203"/>
      <c r="D30" s="69"/>
      <c r="E30" s="69"/>
      <c r="F30" s="110" t="s">
        <v>73</v>
      </c>
      <c r="G30" s="69" t="s">
        <v>86</v>
      </c>
      <c r="H30" s="97" t="s">
        <v>60</v>
      </c>
      <c r="I30" s="108" t="s">
        <v>93</v>
      </c>
      <c r="J30" s="106" t="s">
        <v>92</v>
      </c>
      <c r="K30" s="106" t="s">
        <v>80</v>
      </c>
      <c r="L30" s="106"/>
      <c r="M30" s="106"/>
      <c r="N30" s="111"/>
      <c r="O30" s="108" t="s">
        <v>97</v>
      </c>
      <c r="P30" s="68" t="s">
        <v>132</v>
      </c>
      <c r="Q30" s="68" t="s">
        <v>89</v>
      </c>
      <c r="R30" s="110"/>
      <c r="S30" s="68"/>
      <c r="T30" s="44"/>
      <c r="U30" s="108"/>
      <c r="V30" s="106"/>
      <c r="W30" s="106"/>
      <c r="X30" s="151"/>
      <c r="Y30" s="68"/>
      <c r="Z30" s="82"/>
      <c r="AA30" s="109"/>
      <c r="AB30" s="68"/>
      <c r="AC30" s="68"/>
      <c r="AD30" s="114" t="s">
        <v>155</v>
      </c>
      <c r="AE30" s="114" t="s">
        <v>119</v>
      </c>
      <c r="AF30" s="115" t="s">
        <v>115</v>
      </c>
      <c r="AJ30" s="106"/>
      <c r="AK30" s="136"/>
      <c r="AL30" s="70"/>
      <c r="AM30" s="5"/>
      <c r="AN30" s="5"/>
    </row>
    <row r="31" spans="1:40" ht="13.5" thickBot="1">
      <c r="A31" s="230"/>
      <c r="B31" s="67">
        <v>0.625</v>
      </c>
      <c r="C31" s="223"/>
      <c r="D31" s="226"/>
      <c r="E31" s="226"/>
      <c r="F31" s="210"/>
      <c r="G31" s="223"/>
      <c r="H31" s="223"/>
      <c r="I31" s="108"/>
      <c r="J31" s="106"/>
      <c r="K31" s="106"/>
      <c r="L31" s="110"/>
      <c r="M31" s="69"/>
      <c r="N31" s="88"/>
      <c r="O31" s="217"/>
      <c r="P31" s="98"/>
      <c r="Q31" s="98"/>
      <c r="R31" s="108" t="s">
        <v>76</v>
      </c>
      <c r="S31" s="68" t="s">
        <v>119</v>
      </c>
      <c r="T31" s="44" t="s">
        <v>89</v>
      </c>
      <c r="X31" s="106"/>
      <c r="Y31" s="106"/>
      <c r="Z31" s="83"/>
      <c r="AD31" s="110"/>
      <c r="AE31" s="69"/>
      <c r="AF31" s="44"/>
      <c r="AG31" s="155"/>
      <c r="AH31" s="155"/>
      <c r="AI31" s="155"/>
      <c r="AJ31" s="110"/>
      <c r="AK31" s="136"/>
      <c r="AL31" s="70"/>
      <c r="AM31" s="5"/>
      <c r="AN31" s="5"/>
    </row>
    <row r="32" spans="1:40">
      <c r="A32" s="230"/>
      <c r="B32" s="65">
        <v>0.66666666666666663</v>
      </c>
      <c r="C32" s="153"/>
      <c r="D32" s="68"/>
      <c r="E32" s="68"/>
      <c r="F32" s="110"/>
      <c r="G32" s="69"/>
      <c r="H32" s="97"/>
      <c r="I32" s="108"/>
      <c r="J32" s="106"/>
      <c r="K32" s="106"/>
      <c r="L32" s="69" t="s">
        <v>99</v>
      </c>
      <c r="M32" s="69" t="s">
        <v>92</v>
      </c>
      <c r="N32" s="85" t="s">
        <v>80</v>
      </c>
      <c r="O32" s="109"/>
      <c r="P32" s="69"/>
      <c r="Q32" s="69"/>
      <c r="R32" s="110"/>
      <c r="S32" s="69"/>
      <c r="T32" s="44"/>
      <c r="X32" s="106" t="s">
        <v>128</v>
      </c>
      <c r="Y32" s="106" t="s">
        <v>123</v>
      </c>
      <c r="Z32" s="83" t="s">
        <v>15</v>
      </c>
      <c r="AA32" s="109" t="s">
        <v>68</v>
      </c>
      <c r="AB32" s="68" t="s">
        <v>119</v>
      </c>
      <c r="AC32" s="68" t="s">
        <v>89</v>
      </c>
      <c r="AD32" s="110"/>
      <c r="AE32" s="68"/>
      <c r="AF32" s="82"/>
      <c r="AJ32" s="110"/>
      <c r="AK32" s="69"/>
      <c r="AL32" s="44"/>
      <c r="AM32" s="5"/>
      <c r="AN32" s="5"/>
    </row>
    <row r="33" spans="1:40" ht="13.5" thickBot="1">
      <c r="A33" s="230"/>
      <c r="B33" s="67">
        <v>0.70833333333333337</v>
      </c>
      <c r="C33" s="116"/>
      <c r="D33" s="79"/>
      <c r="E33" s="71"/>
      <c r="F33" s="114"/>
      <c r="G33" s="114"/>
      <c r="H33" s="114"/>
      <c r="I33" s="116"/>
      <c r="J33" s="114"/>
      <c r="K33" s="114"/>
      <c r="L33" s="117"/>
      <c r="M33" s="71"/>
      <c r="N33" s="99"/>
      <c r="O33" s="113"/>
      <c r="P33" s="71"/>
      <c r="Q33" s="71"/>
      <c r="R33" s="114"/>
      <c r="S33" s="114"/>
      <c r="T33" s="115"/>
      <c r="U33" s="108" t="s">
        <v>118</v>
      </c>
      <c r="V33" s="106" t="s">
        <v>119</v>
      </c>
      <c r="W33" s="106" t="s">
        <v>15</v>
      </c>
      <c r="X33" s="209"/>
      <c r="Y33" s="71"/>
      <c r="Z33" s="115"/>
      <c r="AA33" s="116"/>
      <c r="AB33" s="114"/>
      <c r="AC33" s="114"/>
      <c r="AD33" s="114"/>
      <c r="AE33" s="114"/>
      <c r="AF33" s="115"/>
      <c r="AG33" s="116"/>
      <c r="AH33" s="114"/>
      <c r="AI33" s="114"/>
      <c r="AJ33" s="71"/>
      <c r="AK33" s="137"/>
      <c r="AL33" s="100"/>
      <c r="AM33" s="5"/>
      <c r="AN33" s="5"/>
    </row>
    <row r="34" spans="1:40" s="180" customFormat="1" ht="13.5" thickBot="1">
      <c r="A34" s="164"/>
      <c r="B34" s="165"/>
      <c r="C34" s="172"/>
      <c r="D34" s="167"/>
      <c r="E34" s="174"/>
      <c r="F34" s="168"/>
      <c r="G34" s="168"/>
      <c r="H34" s="171"/>
      <c r="I34" s="166"/>
      <c r="J34" s="168"/>
      <c r="K34" s="168"/>
      <c r="L34" s="173"/>
      <c r="M34" s="174"/>
      <c r="N34" s="181"/>
      <c r="O34" s="182"/>
      <c r="P34" s="174"/>
      <c r="Q34" s="174"/>
      <c r="R34" s="168"/>
      <c r="S34" s="168"/>
      <c r="T34" s="169"/>
      <c r="U34" s="172"/>
      <c r="V34" s="167"/>
      <c r="W34" s="174"/>
      <c r="X34" s="183"/>
      <c r="Y34" s="174"/>
      <c r="Z34" s="169"/>
      <c r="AA34" s="172"/>
      <c r="AB34" s="168"/>
      <c r="AC34" s="168"/>
      <c r="AD34" s="168"/>
      <c r="AE34" s="168"/>
      <c r="AF34" s="169"/>
      <c r="AG34" s="184"/>
      <c r="AH34" s="177"/>
      <c r="AI34" s="177"/>
      <c r="AJ34" s="174"/>
      <c r="AK34" s="185"/>
      <c r="AL34" s="186"/>
    </row>
    <row r="35" spans="1:40">
      <c r="A35" s="229" t="s">
        <v>171</v>
      </c>
      <c r="B35" s="65">
        <v>0.375</v>
      </c>
      <c r="C35" s="103" t="s">
        <v>68</v>
      </c>
      <c r="D35" s="86" t="s">
        <v>164</v>
      </c>
      <c r="E35" s="86" t="s">
        <v>15</v>
      </c>
      <c r="F35" s="104"/>
      <c r="G35" s="96"/>
      <c r="H35" s="95"/>
      <c r="I35" s="80" t="s">
        <v>82</v>
      </c>
      <c r="J35" s="101" t="s">
        <v>83</v>
      </c>
      <c r="K35" s="101" t="s">
        <v>80</v>
      </c>
      <c r="L35" s="104"/>
      <c r="M35" s="96"/>
      <c r="N35" s="87"/>
      <c r="O35" s="135"/>
      <c r="P35" s="96"/>
      <c r="Q35" s="96"/>
      <c r="R35" s="104"/>
      <c r="S35" s="96"/>
      <c r="T35" s="81"/>
      <c r="U35" s="103"/>
      <c r="V35" s="101"/>
      <c r="W35" s="101"/>
      <c r="X35" s="101"/>
      <c r="Y35" s="101"/>
      <c r="Z35" s="102"/>
      <c r="AA35" s="135"/>
      <c r="AB35" s="86"/>
      <c r="AC35" s="86"/>
      <c r="AD35" s="104"/>
      <c r="AE35" s="96"/>
      <c r="AF35" s="93"/>
      <c r="AJ35" s="101"/>
      <c r="AK35" s="101"/>
      <c r="AL35" s="102"/>
      <c r="AM35" s="5"/>
      <c r="AN35" s="5"/>
    </row>
    <row r="36" spans="1:40" ht="13.5" thickBot="1">
      <c r="A36" s="230"/>
      <c r="B36" s="66">
        <v>0.41666666666666669</v>
      </c>
      <c r="C36" s="161"/>
      <c r="D36" s="68"/>
      <c r="E36" s="68"/>
      <c r="F36" s="110"/>
      <c r="G36" s="69"/>
      <c r="H36" s="97"/>
      <c r="I36" s="106"/>
      <c r="J36" s="106"/>
      <c r="K36" s="106"/>
      <c r="L36" s="106"/>
      <c r="M36" s="106"/>
      <c r="N36" s="111"/>
      <c r="O36" s="158" t="s">
        <v>138</v>
      </c>
      <c r="P36" s="106" t="s">
        <v>139</v>
      </c>
      <c r="Q36" s="106" t="s">
        <v>80</v>
      </c>
      <c r="R36" s="110"/>
      <c r="S36" s="69"/>
      <c r="T36" s="44"/>
      <c r="U36" s="109" t="s">
        <v>124</v>
      </c>
      <c r="V36" s="69" t="s">
        <v>101</v>
      </c>
      <c r="W36" s="69" t="s">
        <v>15</v>
      </c>
      <c r="X36" s="106"/>
      <c r="Y36" s="68"/>
      <c r="Z36" s="44"/>
      <c r="AA36" s="155"/>
      <c r="AB36" s="155"/>
      <c r="AC36" s="155"/>
      <c r="AD36" s="110"/>
      <c r="AE36" s="68"/>
      <c r="AF36" s="82"/>
      <c r="AG36" s="108"/>
      <c r="AH36" s="69"/>
      <c r="AI36" s="69"/>
      <c r="AJ36" s="106"/>
      <c r="AK36" s="89"/>
      <c r="AL36" s="70"/>
      <c r="AM36" s="5"/>
      <c r="AN36" s="5"/>
    </row>
    <row r="37" spans="1:40" ht="13.5" thickBot="1">
      <c r="A37" s="230"/>
      <c r="B37" s="65">
        <v>0.45833333333333331</v>
      </c>
      <c r="C37" s="153"/>
      <c r="D37" s="68"/>
      <c r="E37" s="68"/>
      <c r="F37" s="110" t="s">
        <v>71</v>
      </c>
      <c r="G37" s="69" t="s">
        <v>164</v>
      </c>
      <c r="H37" s="97" t="s">
        <v>15</v>
      </c>
      <c r="I37" s="108"/>
      <c r="J37" s="68"/>
      <c r="K37" s="68"/>
      <c r="L37" s="106" t="s">
        <v>100</v>
      </c>
      <c r="M37" s="106" t="s">
        <v>101</v>
      </c>
      <c r="N37" s="111" t="s">
        <v>80</v>
      </c>
      <c r="O37" s="109"/>
      <c r="P37" s="69"/>
      <c r="Q37" s="69"/>
      <c r="R37" s="69"/>
      <c r="S37" s="69"/>
      <c r="T37" s="44"/>
      <c r="U37" s="208"/>
      <c r="V37" s="106"/>
      <c r="W37" s="68"/>
      <c r="X37" s="106"/>
      <c r="Y37" s="106"/>
      <c r="Z37" s="83"/>
      <c r="AA37" s="108"/>
      <c r="AB37" s="68"/>
      <c r="AC37" s="68"/>
      <c r="AD37" s="69"/>
      <c r="AE37" s="68"/>
      <c r="AF37" s="82"/>
      <c r="AG37" s="69"/>
      <c r="AH37" s="106"/>
      <c r="AI37" s="106"/>
      <c r="AJ37" s="110"/>
      <c r="AK37" s="136"/>
      <c r="AL37" s="70"/>
      <c r="AM37" s="5"/>
      <c r="AN37" s="5"/>
    </row>
    <row r="38" spans="1:40" ht="13.5" thickBot="1">
      <c r="A38" s="230"/>
      <c r="B38" s="67">
        <v>0.5</v>
      </c>
      <c r="C38" s="109" t="s">
        <v>69</v>
      </c>
      <c r="D38" s="69" t="s">
        <v>164</v>
      </c>
      <c r="E38" s="69" t="s">
        <v>15</v>
      </c>
      <c r="F38" s="204"/>
      <c r="G38" s="69"/>
      <c r="H38" s="44"/>
      <c r="I38" s="151"/>
      <c r="J38" s="106"/>
      <c r="K38" s="68"/>
      <c r="L38" s="106"/>
      <c r="M38" s="106"/>
      <c r="N38" s="111"/>
      <c r="O38" s="109"/>
      <c r="P38" s="69"/>
      <c r="Q38" s="69"/>
      <c r="R38" s="106"/>
      <c r="S38" s="106"/>
      <c r="T38" s="83"/>
      <c r="U38" s="109"/>
      <c r="V38" s="69"/>
      <c r="W38" s="69"/>
      <c r="X38" s="106"/>
      <c r="Y38" s="106"/>
      <c r="Z38" s="106"/>
      <c r="AA38" s="109"/>
      <c r="AB38" s="69"/>
      <c r="AC38" s="68"/>
      <c r="AD38" s="69" t="s">
        <v>151</v>
      </c>
      <c r="AE38" s="68" t="s">
        <v>147</v>
      </c>
      <c r="AF38" s="82" t="s">
        <v>80</v>
      </c>
      <c r="AG38" s="80" t="s">
        <v>78</v>
      </c>
      <c r="AH38" s="96" t="s">
        <v>79</v>
      </c>
      <c r="AI38" s="96" t="s">
        <v>89</v>
      </c>
      <c r="AJ38" s="110"/>
      <c r="AK38" s="136"/>
      <c r="AL38" s="70"/>
      <c r="AM38" s="5"/>
      <c r="AN38" s="5"/>
    </row>
    <row r="39" spans="1:40" s="163" customFormat="1" ht="13.5" thickBot="1">
      <c r="A39" s="230"/>
      <c r="B39" s="162">
        <v>0.54166666666666663</v>
      </c>
      <c r="C39" s="204"/>
      <c r="D39" s="68"/>
      <c r="E39" s="68"/>
      <c r="F39" s="151"/>
      <c r="G39" s="69"/>
      <c r="H39" s="44"/>
      <c r="I39" s="108"/>
      <c r="J39" s="106"/>
      <c r="K39" s="106"/>
      <c r="L39" s="69" t="s">
        <v>84</v>
      </c>
      <c r="M39" s="68" t="s">
        <v>83</v>
      </c>
      <c r="N39" s="82" t="s">
        <v>80</v>
      </c>
      <c r="O39" s="109"/>
      <c r="P39" s="69"/>
      <c r="Q39" s="69"/>
      <c r="R39" s="110"/>
      <c r="S39" s="69"/>
      <c r="T39" s="44"/>
      <c r="U39" s="109" t="s">
        <v>113</v>
      </c>
      <c r="V39" s="69" t="s">
        <v>79</v>
      </c>
      <c r="W39" s="69" t="s">
        <v>15</v>
      </c>
      <c r="X39" s="106"/>
      <c r="Y39" s="68"/>
      <c r="Z39" s="44"/>
      <c r="AA39" s="109"/>
      <c r="AB39" s="69"/>
      <c r="AC39" s="68"/>
      <c r="AD39" s="106"/>
      <c r="AE39" s="106"/>
      <c r="AF39" s="83"/>
      <c r="AG39" s="109"/>
      <c r="AH39" s="110"/>
      <c r="AI39" s="110"/>
      <c r="AJ39" s="110"/>
      <c r="AK39" s="110"/>
      <c r="AL39" s="97"/>
    </row>
    <row r="40" spans="1:40" ht="13.5" thickBot="1">
      <c r="A40" s="230"/>
      <c r="B40" s="65">
        <v>0.58333333333333337</v>
      </c>
      <c r="C40" s="218"/>
      <c r="D40" s="219"/>
      <c r="E40" s="219"/>
      <c r="F40" s="218"/>
      <c r="G40" s="218"/>
      <c r="H40" s="218"/>
      <c r="I40" s="108" t="s">
        <v>94</v>
      </c>
      <c r="J40" s="106" t="s">
        <v>95</v>
      </c>
      <c r="K40" s="106" t="s">
        <v>80</v>
      </c>
      <c r="L40" s="106"/>
      <c r="M40" s="106"/>
      <c r="N40" s="111"/>
      <c r="O40" s="103" t="s">
        <v>70</v>
      </c>
      <c r="P40" s="69" t="s">
        <v>132</v>
      </c>
      <c r="Q40" s="69" t="s">
        <v>89</v>
      </c>
      <c r="R40" s="110"/>
      <c r="S40" s="68"/>
      <c r="T40" s="44"/>
      <c r="U40" s="108"/>
      <c r="V40" s="106"/>
      <c r="W40" s="106"/>
      <c r="X40" s="114" t="s">
        <v>127</v>
      </c>
      <c r="Y40" s="71" t="s">
        <v>101</v>
      </c>
      <c r="Z40" s="115" t="s">
        <v>15</v>
      </c>
      <c r="AA40" s="109"/>
      <c r="AB40" s="68"/>
      <c r="AC40" s="68"/>
      <c r="AD40" s="110"/>
      <c r="AE40" s="69"/>
      <c r="AF40" s="44"/>
      <c r="AG40" s="155"/>
      <c r="AH40" s="155"/>
      <c r="AI40" s="155"/>
      <c r="AJ40" s="106"/>
      <c r="AK40" s="136"/>
      <c r="AL40" s="70"/>
      <c r="AM40" s="5"/>
      <c r="AN40" s="5"/>
    </row>
    <row r="41" spans="1:40" ht="13.5" thickBot="1">
      <c r="A41" s="230"/>
      <c r="B41" s="67">
        <v>0.625</v>
      </c>
      <c r="C41" s="108"/>
      <c r="D41" s="68"/>
      <c r="E41" s="69"/>
      <c r="F41" s="218"/>
      <c r="G41" s="218"/>
      <c r="H41" s="218"/>
      <c r="I41" s="108"/>
      <c r="J41" s="106"/>
      <c r="K41" s="106"/>
      <c r="L41" s="110"/>
      <c r="M41" s="69"/>
      <c r="N41" s="88"/>
      <c r="R41" s="110"/>
      <c r="S41" s="68"/>
      <c r="T41" s="44"/>
      <c r="U41" s="108"/>
      <c r="V41" s="68"/>
      <c r="W41" s="69"/>
      <c r="X41" s="161"/>
      <c r="Y41" s="106"/>
      <c r="Z41" s="83"/>
      <c r="AA41" s="103" t="s">
        <v>70</v>
      </c>
      <c r="AB41" s="68" t="s">
        <v>147</v>
      </c>
      <c r="AC41" s="68" t="s">
        <v>80</v>
      </c>
      <c r="AD41" s="110"/>
      <c r="AE41" s="69"/>
      <c r="AF41" s="44"/>
      <c r="AG41" s="109"/>
      <c r="AH41" s="69"/>
      <c r="AI41" s="69"/>
      <c r="AJ41" s="110"/>
      <c r="AK41" s="136"/>
      <c r="AL41" s="70"/>
      <c r="AM41" s="5"/>
      <c r="AN41" s="5"/>
    </row>
    <row r="42" spans="1:40">
      <c r="A42" s="230"/>
      <c r="B42" s="65">
        <v>0.66666666666666663</v>
      </c>
      <c r="C42" s="153"/>
      <c r="D42" s="68"/>
      <c r="E42" s="68"/>
      <c r="F42" s="110"/>
      <c r="G42" s="69"/>
      <c r="H42" s="97"/>
      <c r="I42" s="108"/>
      <c r="J42" s="106"/>
      <c r="K42" s="106"/>
      <c r="L42" s="69"/>
      <c r="M42" s="69"/>
      <c r="N42" s="85"/>
      <c r="O42" s="109"/>
      <c r="P42" s="69"/>
      <c r="Q42" s="69"/>
      <c r="R42" s="110" t="s">
        <v>143</v>
      </c>
      <c r="S42" s="69" t="s">
        <v>141</v>
      </c>
      <c r="T42" s="44" t="s">
        <v>89</v>
      </c>
      <c r="U42" s="153"/>
      <c r="V42" s="106"/>
      <c r="W42" s="68"/>
      <c r="X42" s="106"/>
      <c r="Y42" s="106"/>
      <c r="Z42" s="83"/>
      <c r="AA42" s="109"/>
      <c r="AB42" s="68"/>
      <c r="AC42" s="68"/>
      <c r="AD42" s="110"/>
      <c r="AE42" s="68"/>
      <c r="AF42" s="82"/>
      <c r="AG42" s="110" t="s">
        <v>68</v>
      </c>
      <c r="AH42" s="69" t="s">
        <v>101</v>
      </c>
      <c r="AI42" s="44" t="s">
        <v>60</v>
      </c>
      <c r="AM42" s="5"/>
      <c r="AN42" s="5"/>
    </row>
    <row r="43" spans="1:40" ht="13.5" thickBot="1">
      <c r="A43" s="230"/>
      <c r="B43" s="67">
        <v>0.70833333333333337</v>
      </c>
      <c r="C43" s="116"/>
      <c r="D43" s="79"/>
      <c r="E43" s="71"/>
      <c r="F43" s="114"/>
      <c r="G43" s="114"/>
      <c r="H43" s="114"/>
      <c r="I43" s="116"/>
      <c r="J43" s="114"/>
      <c r="K43" s="114"/>
      <c r="L43" s="117"/>
      <c r="M43" s="71"/>
      <c r="N43" s="99"/>
      <c r="O43" s="113"/>
      <c r="P43" s="71"/>
      <c r="Q43" s="71"/>
      <c r="R43" s="114"/>
      <c r="S43" s="114"/>
      <c r="T43" s="115"/>
      <c r="U43" s="116"/>
      <c r="V43" s="79"/>
      <c r="W43" s="71"/>
      <c r="AA43" s="116"/>
      <c r="AB43" s="114"/>
      <c r="AC43" s="114"/>
      <c r="AD43" s="114"/>
      <c r="AE43" s="114"/>
      <c r="AF43" s="115"/>
      <c r="AG43" s="116"/>
      <c r="AH43" s="114"/>
      <c r="AI43" s="114"/>
      <c r="AJ43" s="71"/>
      <c r="AK43" s="137"/>
      <c r="AL43" s="100"/>
      <c r="AM43" s="5"/>
      <c r="AN43" s="5"/>
    </row>
    <row r="44" spans="1:40" s="180" customFormat="1" ht="13.5" thickBot="1">
      <c r="A44" s="164"/>
      <c r="B44" s="165"/>
      <c r="C44" s="166"/>
      <c r="D44" s="167"/>
      <c r="E44" s="174"/>
      <c r="F44" s="168"/>
      <c r="G44" s="168"/>
      <c r="H44" s="171"/>
      <c r="I44" s="172"/>
      <c r="J44" s="168"/>
      <c r="K44" s="168"/>
      <c r="L44" s="173"/>
      <c r="M44" s="174"/>
      <c r="N44" s="181"/>
      <c r="O44" s="182"/>
      <c r="P44" s="174"/>
      <c r="Q44" s="174"/>
      <c r="R44" s="168"/>
      <c r="S44" s="168"/>
      <c r="T44" s="169"/>
      <c r="U44" s="172"/>
      <c r="V44" s="167"/>
      <c r="W44" s="174"/>
      <c r="X44" s="168"/>
      <c r="Y44" s="174"/>
      <c r="Z44" s="169"/>
      <c r="AA44" s="184"/>
      <c r="AB44" s="177"/>
      <c r="AC44" s="177"/>
      <c r="AD44" s="168"/>
      <c r="AE44" s="168"/>
      <c r="AF44" s="169"/>
      <c r="AG44" s="172"/>
      <c r="AH44" s="168"/>
      <c r="AI44" s="168"/>
      <c r="AJ44" s="174"/>
      <c r="AK44" s="185"/>
      <c r="AL44" s="186"/>
    </row>
    <row r="45" spans="1:40">
      <c r="A45" s="229" t="s">
        <v>174</v>
      </c>
      <c r="B45" s="65">
        <v>0.375</v>
      </c>
      <c r="C45" s="80" t="s">
        <v>56</v>
      </c>
      <c r="D45" s="86" t="s">
        <v>164</v>
      </c>
      <c r="E45" s="86" t="s">
        <v>59</v>
      </c>
      <c r="F45" s="104"/>
      <c r="G45" s="96"/>
      <c r="H45" s="95"/>
      <c r="O45" s="135"/>
      <c r="P45" s="96"/>
      <c r="Q45" s="96"/>
      <c r="R45" s="104"/>
      <c r="S45" s="96"/>
      <c r="T45" s="81"/>
      <c r="U45" s="103"/>
      <c r="V45" s="101"/>
      <c r="W45" s="101"/>
      <c r="X45" s="101"/>
      <c r="Y45" s="101"/>
      <c r="Z45" s="102"/>
      <c r="AA45" s="109" t="s">
        <v>146</v>
      </c>
      <c r="AB45" s="68" t="s">
        <v>147</v>
      </c>
      <c r="AC45" s="68" t="s">
        <v>45</v>
      </c>
      <c r="AD45" s="104"/>
      <c r="AE45" s="96"/>
      <c r="AF45" s="93"/>
      <c r="AG45" s="103"/>
      <c r="AH45" s="101"/>
      <c r="AI45" s="101"/>
      <c r="AJ45" s="101"/>
      <c r="AK45" s="101"/>
      <c r="AL45" s="102"/>
      <c r="AM45" s="5"/>
      <c r="AN45" s="5"/>
    </row>
    <row r="46" spans="1:40" ht="13.5" thickBot="1">
      <c r="A46" s="230"/>
      <c r="B46" s="66">
        <v>0.41666666666666669</v>
      </c>
      <c r="C46" s="210"/>
      <c r="D46" s="69"/>
      <c r="E46" s="69"/>
      <c r="F46" s="110"/>
      <c r="G46" s="69"/>
      <c r="H46" s="97"/>
      <c r="O46" s="109" t="s">
        <v>134</v>
      </c>
      <c r="P46" s="69" t="s">
        <v>79</v>
      </c>
      <c r="Q46" s="69" t="s">
        <v>89</v>
      </c>
      <c r="U46" s="109" t="s">
        <v>125</v>
      </c>
      <c r="V46" s="69" t="s">
        <v>101</v>
      </c>
      <c r="W46" s="69" t="s">
        <v>15</v>
      </c>
      <c r="X46" s="106"/>
      <c r="Y46" s="68"/>
      <c r="Z46" s="44"/>
      <c r="AA46" s="109"/>
      <c r="AB46" s="68"/>
      <c r="AC46" s="68"/>
      <c r="AD46" s="110"/>
      <c r="AE46" s="68"/>
      <c r="AF46" s="82"/>
      <c r="AG46" s="108"/>
      <c r="AH46" s="69"/>
      <c r="AI46" s="69"/>
      <c r="AJ46" s="106"/>
      <c r="AK46" s="89"/>
      <c r="AL46" s="70"/>
      <c r="AM46" s="5"/>
      <c r="AN46" s="5"/>
    </row>
    <row r="47" spans="1:40">
      <c r="A47" s="230"/>
      <c r="B47" s="65">
        <v>0.45833333333333331</v>
      </c>
      <c r="C47" s="153"/>
      <c r="D47" s="68"/>
      <c r="E47" s="68"/>
      <c r="F47" s="151" t="s">
        <v>72</v>
      </c>
      <c r="G47" s="106" t="s">
        <v>67</v>
      </c>
      <c r="H47" s="82" t="s">
        <v>59</v>
      </c>
      <c r="O47" s="109"/>
      <c r="P47" s="69"/>
      <c r="Q47" s="69"/>
      <c r="R47" s="69"/>
      <c r="S47" s="69"/>
      <c r="T47" s="44"/>
      <c r="U47" s="208"/>
      <c r="V47" s="106"/>
      <c r="W47" s="68"/>
      <c r="X47" s="106"/>
      <c r="Y47" s="106"/>
      <c r="Z47" s="83"/>
      <c r="AA47" s="108"/>
      <c r="AB47" s="68"/>
      <c r="AC47" s="68"/>
      <c r="AD47" s="69" t="s">
        <v>152</v>
      </c>
      <c r="AE47" s="68" t="s">
        <v>154</v>
      </c>
      <c r="AF47" s="82" t="s">
        <v>80</v>
      </c>
      <c r="AG47" s="69" t="s">
        <v>110</v>
      </c>
      <c r="AH47" s="106" t="s">
        <v>107</v>
      </c>
      <c r="AI47" s="106" t="s">
        <v>61</v>
      </c>
      <c r="AJ47" s="110" t="s">
        <v>111</v>
      </c>
      <c r="AK47" s="136" t="s">
        <v>101</v>
      </c>
      <c r="AL47" s="70" t="s">
        <v>89</v>
      </c>
      <c r="AM47" s="5"/>
      <c r="AN47" s="5"/>
    </row>
    <row r="48" spans="1:40" ht="13.5" thickBot="1">
      <c r="A48" s="230"/>
      <c r="B48" s="67">
        <v>0.5</v>
      </c>
      <c r="C48" s="109"/>
      <c r="D48" s="69"/>
      <c r="E48" s="69"/>
      <c r="F48" s="161"/>
      <c r="G48" s="106"/>
      <c r="H48" s="83"/>
      <c r="O48" s="109"/>
      <c r="P48" s="69"/>
      <c r="Q48" s="69"/>
      <c r="R48" s="106"/>
      <c r="S48" s="106"/>
      <c r="T48" s="83"/>
      <c r="U48" s="109"/>
      <c r="V48" s="69"/>
      <c r="W48" s="69"/>
      <c r="X48" s="106" t="s">
        <v>129</v>
      </c>
      <c r="Y48" s="106" t="s">
        <v>160</v>
      </c>
      <c r="Z48" s="106" t="s">
        <v>59</v>
      </c>
      <c r="AA48" s="109"/>
      <c r="AB48" s="69"/>
      <c r="AC48" s="68"/>
      <c r="AD48" s="110"/>
      <c r="AE48" s="68"/>
      <c r="AF48" s="82"/>
      <c r="AG48" s="109"/>
      <c r="AH48" s="69"/>
      <c r="AI48" s="69"/>
      <c r="AJ48" s="110"/>
      <c r="AK48" s="136"/>
      <c r="AL48" s="70"/>
      <c r="AM48" s="5"/>
      <c r="AN48" s="5"/>
    </row>
    <row r="49" spans="1:41" s="163" customFormat="1" ht="13.5" thickBot="1">
      <c r="A49" s="230"/>
      <c r="B49" s="162">
        <v>0.54166666666666663</v>
      </c>
      <c r="C49" s="153"/>
      <c r="D49" s="68"/>
      <c r="E49" s="68"/>
      <c r="F49" s="151"/>
      <c r="G49" s="69"/>
      <c r="H49" s="44"/>
      <c r="O49" s="109"/>
      <c r="P49" s="69"/>
      <c r="Q49" s="69"/>
      <c r="R49" s="110"/>
      <c r="S49" s="69"/>
      <c r="T49" s="44"/>
      <c r="U49" s="153"/>
      <c r="V49" s="106"/>
      <c r="W49" s="68"/>
      <c r="X49" s="106"/>
      <c r="Y49" s="68"/>
      <c r="Z49" s="44"/>
      <c r="AA49" s="109"/>
      <c r="AB49" s="69"/>
      <c r="AC49" s="68"/>
      <c r="AD49" s="106"/>
      <c r="AE49" s="106"/>
      <c r="AF49" s="83"/>
      <c r="AG49" s="109"/>
      <c r="AH49" s="110"/>
      <c r="AI49" s="110"/>
      <c r="AJ49" s="110"/>
      <c r="AK49" s="110"/>
      <c r="AL49" s="97"/>
    </row>
    <row r="50" spans="1:41" ht="13.5" thickBot="1">
      <c r="A50" s="230"/>
      <c r="B50" s="65">
        <v>0.58333333333333337</v>
      </c>
      <c r="C50" s="223"/>
      <c r="D50" s="226"/>
      <c r="E50" s="226"/>
      <c r="F50" s="110"/>
      <c r="G50" s="69"/>
      <c r="H50" s="97"/>
      <c r="I50" s="103" t="s">
        <v>70</v>
      </c>
      <c r="J50" s="106" t="s">
        <v>92</v>
      </c>
      <c r="K50" s="106" t="s">
        <v>89</v>
      </c>
      <c r="O50" s="109"/>
      <c r="P50" s="69"/>
      <c r="Q50" s="69"/>
      <c r="R50" s="110"/>
      <c r="S50" s="68"/>
      <c r="T50" s="44"/>
      <c r="U50" s="108"/>
      <c r="V50" s="106"/>
      <c r="W50" s="106"/>
      <c r="X50" s="151"/>
      <c r="Y50" s="68"/>
      <c r="Z50" s="82"/>
      <c r="AA50" s="109"/>
      <c r="AB50" s="68"/>
      <c r="AC50" s="68"/>
      <c r="AD50" s="110"/>
      <c r="AE50" s="69"/>
      <c r="AF50" s="44"/>
      <c r="AG50" s="108"/>
      <c r="AH50" s="68"/>
      <c r="AI50" s="68"/>
      <c r="AJ50" s="106"/>
      <c r="AK50" s="136"/>
      <c r="AL50" s="70"/>
      <c r="AM50" s="5"/>
      <c r="AN50" s="5"/>
    </row>
    <row r="51" spans="1:41" ht="13.5" thickBot="1">
      <c r="A51" s="230"/>
      <c r="B51" s="67">
        <v>0.625</v>
      </c>
      <c r="C51" s="103" t="s">
        <v>70</v>
      </c>
      <c r="D51" s="86" t="s">
        <v>86</v>
      </c>
      <c r="E51" s="82" t="s">
        <v>59</v>
      </c>
      <c r="F51" s="110"/>
      <c r="G51" s="69"/>
      <c r="H51" s="97"/>
      <c r="O51" s="103"/>
      <c r="P51" s="69"/>
      <c r="Q51" s="69"/>
      <c r="R51" s="106" t="s">
        <v>133</v>
      </c>
      <c r="S51" s="68" t="s">
        <v>132</v>
      </c>
      <c r="T51" s="84" t="s">
        <v>89</v>
      </c>
      <c r="U51" s="103" t="s">
        <v>70</v>
      </c>
      <c r="V51" s="68" t="s">
        <v>79</v>
      </c>
      <c r="W51" s="69" t="s">
        <v>15</v>
      </c>
      <c r="X51" s="106"/>
      <c r="Y51" s="106"/>
      <c r="Z51" s="83"/>
      <c r="AD51" s="110"/>
      <c r="AE51" s="69"/>
      <c r="AF51" s="44"/>
      <c r="AG51" s="109"/>
      <c r="AH51" s="69"/>
      <c r="AI51" s="69"/>
      <c r="AJ51" s="110"/>
      <c r="AK51" s="136"/>
      <c r="AL51" s="70"/>
      <c r="AM51" s="5"/>
      <c r="AN51" s="5"/>
    </row>
    <row r="52" spans="1:41">
      <c r="A52" s="230"/>
      <c r="B52" s="65">
        <v>0.66666666666666663</v>
      </c>
      <c r="C52" s="153"/>
      <c r="D52" s="68"/>
      <c r="E52" s="68"/>
      <c r="F52" s="110"/>
      <c r="G52" s="69"/>
      <c r="H52" s="97"/>
      <c r="R52" s="110"/>
      <c r="S52" s="69"/>
      <c r="T52" s="44"/>
      <c r="U52" s="153"/>
      <c r="V52" s="106"/>
      <c r="W52" s="68"/>
      <c r="X52" s="106"/>
      <c r="Y52" s="106"/>
      <c r="Z52" s="83"/>
      <c r="AA52" s="109"/>
      <c r="AB52" s="68"/>
      <c r="AC52" s="68"/>
      <c r="AD52" s="110"/>
      <c r="AE52" s="68"/>
      <c r="AF52" s="82"/>
      <c r="AG52" s="112"/>
      <c r="AH52" s="98"/>
      <c r="AI52" s="98"/>
      <c r="AJ52" s="110"/>
      <c r="AK52" s="69"/>
      <c r="AL52" s="44"/>
      <c r="AM52" s="5"/>
      <c r="AN52" s="5"/>
    </row>
    <row r="53" spans="1:41" ht="13.5" thickBot="1">
      <c r="A53" s="230"/>
      <c r="B53" s="67">
        <v>0.70833333333333337</v>
      </c>
      <c r="C53" s="116"/>
      <c r="D53" s="79"/>
      <c r="E53" s="71"/>
      <c r="F53" s="114"/>
      <c r="G53" s="114"/>
      <c r="H53" s="114"/>
      <c r="O53" s="113"/>
      <c r="P53" s="71"/>
      <c r="Q53" s="71"/>
      <c r="R53" s="114"/>
      <c r="S53" s="114"/>
      <c r="T53" s="115"/>
      <c r="U53" s="116"/>
      <c r="V53" s="79"/>
      <c r="W53" s="71"/>
      <c r="X53" s="160"/>
      <c r="Y53" s="71"/>
      <c r="Z53" s="115"/>
      <c r="AA53" s="116"/>
      <c r="AB53" s="114"/>
      <c r="AC53" s="114"/>
      <c r="AD53" s="114"/>
      <c r="AE53" s="114"/>
      <c r="AF53" s="115"/>
      <c r="AG53" s="116"/>
      <c r="AH53" s="114"/>
      <c r="AI53" s="114"/>
      <c r="AJ53" s="71"/>
      <c r="AK53" s="137"/>
      <c r="AL53" s="100"/>
      <c r="AM53" s="5"/>
      <c r="AN53" s="5"/>
    </row>
    <row r="54" spans="1:41" ht="13.5" thickBot="1">
      <c r="A54" s="34"/>
      <c r="B54" s="11"/>
      <c r="C54" s="11"/>
      <c r="D54" s="140"/>
      <c r="E54" s="140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24" t="s">
        <v>22</v>
      </c>
      <c r="AH54" s="18" t="s">
        <v>3</v>
      </c>
      <c r="AI54" s="18"/>
      <c r="AJ54" s="18"/>
      <c r="AK54" s="64"/>
      <c r="AL54" s="25"/>
      <c r="AM54" s="5"/>
      <c r="AN54" s="5"/>
    </row>
    <row r="55" spans="1:41">
      <c r="A55" s="48"/>
      <c r="B55" s="5"/>
      <c r="C55" s="37" t="s">
        <v>33</v>
      </c>
      <c r="D55" s="141"/>
      <c r="E55" s="148"/>
      <c r="F55" s="39"/>
      <c r="G55" s="75">
        <f>COUNTIF(C4:AL33,1)</f>
        <v>4</v>
      </c>
      <c r="H55" s="12"/>
      <c r="I55" s="12"/>
      <c r="J55" s="12"/>
      <c r="K55" s="12"/>
      <c r="L55" s="234" t="s">
        <v>10</v>
      </c>
      <c r="M55" s="235"/>
      <c r="N55" s="235"/>
      <c r="O55" s="235"/>
      <c r="P55" s="43"/>
      <c r="Q55" s="72">
        <f>COUNTIF(C4:AL33,9)</f>
        <v>2</v>
      </c>
      <c r="R55" s="12"/>
      <c r="S55" s="12"/>
      <c r="T55" s="12"/>
      <c r="U55" s="37" t="s">
        <v>53</v>
      </c>
      <c r="V55" s="43"/>
      <c r="W55" s="38"/>
      <c r="X55" s="39"/>
      <c r="Y55" s="72">
        <f>COUNTIF(C4:AL33,17)</f>
        <v>0</v>
      </c>
      <c r="Z55" s="12"/>
      <c r="AA55" s="37" t="s">
        <v>91</v>
      </c>
      <c r="AB55" s="43"/>
      <c r="AC55" s="38"/>
      <c r="AD55" s="39"/>
      <c r="AE55" s="72">
        <f>COUNTIF(C4:AL33,25)</f>
        <v>4</v>
      </c>
      <c r="AF55" s="11"/>
      <c r="AG55" s="24" t="s">
        <v>21</v>
      </c>
      <c r="AH55" s="19" t="s">
        <v>4</v>
      </c>
      <c r="AI55" s="18"/>
      <c r="AJ55" s="20"/>
      <c r="AK55" s="13"/>
      <c r="AL55" s="25"/>
      <c r="AM55" s="2"/>
      <c r="AN55" s="2"/>
    </row>
    <row r="56" spans="1:41">
      <c r="A56" s="48"/>
      <c r="B56" s="5"/>
      <c r="C56" s="36" t="s">
        <v>34</v>
      </c>
      <c r="D56" s="142"/>
      <c r="E56" s="149"/>
      <c r="F56" s="15"/>
      <c r="G56" s="76">
        <f>COUNTIF(C4:AL33,2)</f>
        <v>3</v>
      </c>
      <c r="H56" s="12"/>
      <c r="I56" s="12"/>
      <c r="J56" s="12"/>
      <c r="K56" s="12"/>
      <c r="L56" s="227" t="s">
        <v>47</v>
      </c>
      <c r="M56" s="228"/>
      <c r="N56" s="228"/>
      <c r="O56" s="228"/>
      <c r="P56" s="12"/>
      <c r="Q56" s="73">
        <f>COUNTIF(C4:AL33,10)</f>
        <v>3</v>
      </c>
      <c r="R56" s="12"/>
      <c r="S56" s="12"/>
      <c r="T56" s="12"/>
      <c r="U56" s="227" t="s">
        <v>137</v>
      </c>
      <c r="V56" s="228"/>
      <c r="W56" s="228"/>
      <c r="X56" s="231"/>
      <c r="Y56" s="73">
        <f>COUNTIF(C4:AL33,18)</f>
        <v>0</v>
      </c>
      <c r="Z56" s="12"/>
      <c r="AA56" s="227" t="s">
        <v>50</v>
      </c>
      <c r="AB56" s="228"/>
      <c r="AC56" s="228"/>
      <c r="AD56" s="78"/>
      <c r="AE56" s="73">
        <f>COUNTIF(C4:AL33,26)</f>
        <v>5</v>
      </c>
      <c r="AF56" s="11"/>
      <c r="AG56" s="24" t="s">
        <v>5</v>
      </c>
      <c r="AH56" s="19" t="s">
        <v>18</v>
      </c>
      <c r="AI56" s="18"/>
      <c r="AJ56" s="20"/>
      <c r="AK56" s="13"/>
      <c r="AL56" s="25"/>
      <c r="AM56" s="7"/>
      <c r="AN56" s="7"/>
    </row>
    <row r="57" spans="1:41">
      <c r="A57" s="48"/>
      <c r="B57" s="5"/>
      <c r="C57" s="36" t="s">
        <v>35</v>
      </c>
      <c r="D57" s="142"/>
      <c r="E57" s="149"/>
      <c r="F57" s="15"/>
      <c r="G57" s="76">
        <f>COUNTIF(C4:AL33,3)</f>
        <v>0</v>
      </c>
      <c r="H57" s="12"/>
      <c r="I57" s="12"/>
      <c r="J57" s="12"/>
      <c r="K57" s="12"/>
      <c r="L57" s="232" t="s">
        <v>11</v>
      </c>
      <c r="M57" s="233"/>
      <c r="N57" s="233"/>
      <c r="O57" s="233"/>
      <c r="P57" s="12"/>
      <c r="Q57" s="73">
        <f>COUNTIF(C4:AL33,11)</f>
        <v>6</v>
      </c>
      <c r="R57" s="12"/>
      <c r="S57" s="12"/>
      <c r="T57" s="12"/>
      <c r="U57" s="36" t="s">
        <v>43</v>
      </c>
      <c r="V57" s="12"/>
      <c r="W57" s="12"/>
      <c r="X57" s="15"/>
      <c r="Y57" s="73">
        <f>COUNTIF(C4:AL33,19)</f>
        <v>1</v>
      </c>
      <c r="Z57" s="12"/>
      <c r="AA57" s="36" t="s">
        <v>48</v>
      </c>
      <c r="AB57" s="12"/>
      <c r="AC57" s="12"/>
      <c r="AD57" s="15"/>
      <c r="AE57" s="73">
        <f>COUNTIF(C4:AL33,27)</f>
        <v>2</v>
      </c>
      <c r="AF57" s="12"/>
      <c r="AG57" s="24" t="s">
        <v>38</v>
      </c>
      <c r="AH57" s="19" t="s">
        <v>14</v>
      </c>
      <c r="AI57" s="18"/>
      <c r="AJ57" s="20"/>
      <c r="AK57" s="13"/>
      <c r="AL57" s="25"/>
      <c r="AM57" s="2"/>
      <c r="AN57" s="2"/>
    </row>
    <row r="58" spans="1:41">
      <c r="A58" s="48"/>
      <c r="B58" s="5"/>
      <c r="C58" s="36" t="s">
        <v>6</v>
      </c>
      <c r="D58" s="142"/>
      <c r="E58" s="149"/>
      <c r="F58" s="15"/>
      <c r="G58" s="76">
        <f>COUNTIF(C4:AL33,4)</f>
        <v>0</v>
      </c>
      <c r="H58" s="12"/>
      <c r="I58" s="12"/>
      <c r="J58" s="12"/>
      <c r="K58" s="12"/>
      <c r="L58" s="232" t="s">
        <v>36</v>
      </c>
      <c r="M58" s="233"/>
      <c r="N58" s="233"/>
      <c r="O58" s="233"/>
      <c r="P58" s="12"/>
      <c r="Q58" s="73">
        <f>COUNTIF(C4:AL33,12)</f>
        <v>4</v>
      </c>
      <c r="R58" s="12"/>
      <c r="S58" s="12"/>
      <c r="T58" s="12"/>
      <c r="U58" s="36" t="s">
        <v>26</v>
      </c>
      <c r="V58" s="12"/>
      <c r="W58" s="12"/>
      <c r="X58" s="15"/>
      <c r="Y58" s="73">
        <f>COUNTIF(C4:AL33,20)</f>
        <v>6</v>
      </c>
      <c r="Z58" s="12"/>
      <c r="AA58" s="36" t="s">
        <v>153</v>
      </c>
      <c r="AB58" s="12"/>
      <c r="AC58" s="12"/>
      <c r="AD58" s="15"/>
      <c r="AE58" s="73">
        <f>COUNTIF(C4:AL33,28)</f>
        <v>0</v>
      </c>
      <c r="AF58" s="12"/>
      <c r="AG58" s="24" t="s">
        <v>45</v>
      </c>
      <c r="AH58" s="19" t="s">
        <v>17</v>
      </c>
      <c r="AI58" s="18"/>
      <c r="AJ58" s="20"/>
      <c r="AK58" s="13"/>
      <c r="AL58" s="25"/>
      <c r="AM58" s="2"/>
      <c r="AN58" s="2"/>
    </row>
    <row r="59" spans="1:41">
      <c r="A59" s="48"/>
      <c r="B59" s="5"/>
      <c r="C59" s="36" t="s">
        <v>7</v>
      </c>
      <c r="D59" s="142"/>
      <c r="E59" s="149"/>
      <c r="F59" s="15"/>
      <c r="G59" s="76">
        <f>COUNTIF(C4:AL33,5)</f>
        <v>3</v>
      </c>
      <c r="H59" s="12"/>
      <c r="I59" s="12"/>
      <c r="J59" s="12"/>
      <c r="K59" s="12"/>
      <c r="L59" s="232" t="s">
        <v>42</v>
      </c>
      <c r="M59" s="233"/>
      <c r="N59" s="233"/>
      <c r="O59" s="233"/>
      <c r="P59" s="12"/>
      <c r="Q59" s="73">
        <f>COUNTIF(C4:AL33,13)</f>
        <v>0</v>
      </c>
      <c r="R59" s="12"/>
      <c r="S59" s="12"/>
      <c r="T59" s="12"/>
      <c r="U59" s="36" t="s">
        <v>30</v>
      </c>
      <c r="V59" s="12"/>
      <c r="W59" s="14" t="s">
        <v>0</v>
      </c>
      <c r="X59" s="15"/>
      <c r="Y59" s="73">
        <f>COUNTIF(C4:AL33,21)</f>
        <v>6</v>
      </c>
      <c r="Z59" s="12"/>
      <c r="AA59" s="36" t="s">
        <v>54</v>
      </c>
      <c r="AB59" s="12"/>
      <c r="AC59" s="14"/>
      <c r="AD59" s="15"/>
      <c r="AE59" s="73">
        <f>COUNTIF(C4:AL33,29)</f>
        <v>0</v>
      </c>
      <c r="AF59" s="12"/>
      <c r="AG59" s="24" t="s">
        <v>44</v>
      </c>
      <c r="AH59" s="19" t="s">
        <v>37</v>
      </c>
      <c r="AI59" s="18"/>
      <c r="AJ59" s="20"/>
      <c r="AK59" s="5"/>
      <c r="AL59" s="25"/>
      <c r="AM59" s="2"/>
      <c r="AN59" s="2"/>
    </row>
    <row r="60" spans="1:41">
      <c r="A60" s="48"/>
      <c r="B60" s="5"/>
      <c r="C60" s="36" t="s">
        <v>8</v>
      </c>
      <c r="D60" s="142"/>
      <c r="E60" s="149"/>
      <c r="F60" s="15"/>
      <c r="G60" s="76">
        <f>COUNTIF(C4:AL33,6)</f>
        <v>1</v>
      </c>
      <c r="H60" s="12"/>
      <c r="I60" s="12"/>
      <c r="J60" s="12"/>
      <c r="K60" s="12"/>
      <c r="L60" s="232" t="s">
        <v>29</v>
      </c>
      <c r="M60" s="233"/>
      <c r="N60" s="233"/>
      <c r="O60" s="233"/>
      <c r="P60" s="12"/>
      <c r="Q60" s="73">
        <f>COUNTIF(C4:AL33,14)</f>
        <v>1</v>
      </c>
      <c r="R60" s="12"/>
      <c r="S60" s="12"/>
      <c r="T60" s="12"/>
      <c r="U60" s="36" t="s">
        <v>55</v>
      </c>
      <c r="V60" s="12"/>
      <c r="W60" s="12"/>
      <c r="X60" s="15"/>
      <c r="Y60" s="73">
        <f>COUNTIF(C4:AL33,22)</f>
        <v>6</v>
      </c>
      <c r="Z60" s="12"/>
      <c r="AA60" s="36" t="s">
        <v>46</v>
      </c>
      <c r="AB60" s="12"/>
      <c r="AC60" s="12"/>
      <c r="AD60" s="15"/>
      <c r="AE60" s="73">
        <f>COUNTIF(C4:AL33,30)</f>
        <v>0</v>
      </c>
      <c r="AF60" s="12"/>
      <c r="AG60" s="24" t="s">
        <v>15</v>
      </c>
      <c r="AH60" s="19" t="s">
        <v>16</v>
      </c>
      <c r="AI60" s="18"/>
      <c r="AJ60" s="20"/>
      <c r="AK60" s="13"/>
      <c r="AL60" s="25"/>
      <c r="AM60" s="2"/>
      <c r="AN60" s="2"/>
    </row>
    <row r="61" spans="1:41">
      <c r="A61" s="48"/>
      <c r="B61" s="5"/>
      <c r="C61" s="36"/>
      <c r="D61" s="142"/>
      <c r="E61" s="149"/>
      <c r="F61" s="15"/>
      <c r="G61" s="76">
        <f>COUNTIF(C4:AL33,7)</f>
        <v>0</v>
      </c>
      <c r="H61" s="12"/>
      <c r="I61" s="12"/>
      <c r="J61" s="12"/>
      <c r="K61" s="12"/>
      <c r="L61" s="232" t="s">
        <v>32</v>
      </c>
      <c r="M61" s="233"/>
      <c r="N61" s="233"/>
      <c r="O61" s="233"/>
      <c r="P61" s="12"/>
      <c r="Q61" s="73">
        <f>COUNTIF(C4:AL33,15)</f>
        <v>1</v>
      </c>
      <c r="R61" s="12"/>
      <c r="S61" s="12"/>
      <c r="T61" s="12"/>
      <c r="U61" s="36" t="s">
        <v>41</v>
      </c>
      <c r="V61" s="12"/>
      <c r="W61" s="12"/>
      <c r="X61" s="15"/>
      <c r="Y61" s="73">
        <f>COUNTIF(C4:AL33,23)</f>
        <v>0</v>
      </c>
      <c r="Z61" s="12"/>
      <c r="AA61" s="36" t="s">
        <v>161</v>
      </c>
      <c r="AB61" s="12"/>
      <c r="AC61" s="12"/>
      <c r="AD61" s="15"/>
      <c r="AE61" s="73">
        <f>COUNTIF(C4:AL33,31)</f>
        <v>0</v>
      </c>
      <c r="AF61" s="12"/>
      <c r="AG61" s="26" t="s">
        <v>20</v>
      </c>
      <c r="AH61" s="22" t="s">
        <v>19</v>
      </c>
      <c r="AI61" s="23"/>
      <c r="AJ61" s="23"/>
      <c r="AK61" s="13"/>
      <c r="AL61" s="25"/>
      <c r="AM61" s="2"/>
      <c r="AN61" s="2"/>
    </row>
    <row r="62" spans="1:41" ht="13.5" thickBot="1">
      <c r="A62" s="48"/>
      <c r="B62" s="5"/>
      <c r="C62" s="40" t="s">
        <v>9</v>
      </c>
      <c r="D62" s="143"/>
      <c r="E62" s="150"/>
      <c r="F62" s="42"/>
      <c r="G62" s="77">
        <f>COUNTIF(C4:AL33,8)</f>
        <v>0</v>
      </c>
      <c r="H62" s="12"/>
      <c r="I62" s="12"/>
      <c r="J62" s="12"/>
      <c r="K62" s="12"/>
      <c r="L62" s="236" t="s">
        <v>52</v>
      </c>
      <c r="M62" s="237"/>
      <c r="N62" s="237"/>
      <c r="O62" s="237"/>
      <c r="P62" s="42"/>
      <c r="Q62" s="74">
        <f>COUNTIF(C4:AL33,16)</f>
        <v>0</v>
      </c>
      <c r="R62" s="12"/>
      <c r="S62" s="12"/>
      <c r="T62" s="12"/>
      <c r="U62" s="40" t="s">
        <v>51</v>
      </c>
      <c r="V62" s="41"/>
      <c r="W62" s="41"/>
      <c r="X62" s="42"/>
      <c r="Y62" s="74">
        <f>COUNTIF(C4:AL33,24)</f>
        <v>3</v>
      </c>
      <c r="Z62" s="12"/>
      <c r="AA62" s="40" t="s">
        <v>49</v>
      </c>
      <c r="AB62" s="41"/>
      <c r="AC62" s="41"/>
      <c r="AD62" s="42"/>
      <c r="AE62" s="74">
        <f>COUNTIF(C4:AL33,32)</f>
        <v>0</v>
      </c>
      <c r="AF62" s="12"/>
      <c r="AG62" s="26" t="s">
        <v>27</v>
      </c>
      <c r="AH62" s="22" t="s">
        <v>28</v>
      </c>
      <c r="AI62" s="22"/>
      <c r="AJ62" s="22"/>
      <c r="AK62" s="22"/>
      <c r="AL62" s="27"/>
      <c r="AM62" s="2"/>
      <c r="AN62" s="2"/>
      <c r="AO62" s="1"/>
    </row>
    <row r="63" spans="1:41" ht="13.5" thickBot="1">
      <c r="A63" s="31"/>
      <c r="B63" s="32"/>
      <c r="C63" s="32"/>
      <c r="D63" s="144"/>
      <c r="E63" s="144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45" t="s">
        <v>39</v>
      </c>
      <c r="AH63" s="28" t="s">
        <v>40</v>
      </c>
      <c r="AI63" s="28"/>
      <c r="AJ63" s="28"/>
      <c r="AK63" s="28"/>
      <c r="AL63" s="29"/>
      <c r="AM63" s="5"/>
      <c r="AN63" s="5"/>
    </row>
    <row r="64" spans="1:41">
      <c r="A64" s="5"/>
      <c r="B64" s="5"/>
      <c r="C64" s="5"/>
      <c r="D64" s="145"/>
      <c r="E64" s="14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1:40">
      <c r="A65" s="5"/>
      <c r="B65" s="5"/>
      <c r="C65" s="5"/>
      <c r="D65" s="145"/>
      <c r="E65" s="14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1:40">
      <c r="A66" s="5"/>
      <c r="B66" s="5"/>
      <c r="C66" s="5"/>
      <c r="D66" s="145"/>
      <c r="E66" s="14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1:40">
      <c r="A67" s="5"/>
      <c r="B67" s="5"/>
      <c r="C67" s="5"/>
      <c r="D67" s="145"/>
      <c r="E67" s="14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1:40">
      <c r="A68" s="5"/>
      <c r="B68" s="5"/>
      <c r="C68" s="5"/>
      <c r="D68" s="145"/>
      <c r="E68" s="14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1:40">
      <c r="A69" s="5"/>
      <c r="B69" s="5"/>
      <c r="C69" s="5"/>
      <c r="D69" s="145"/>
      <c r="E69" s="14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1:40">
      <c r="A70" s="5"/>
      <c r="B70" s="5"/>
      <c r="C70" s="5"/>
      <c r="D70" s="145"/>
      <c r="E70" s="14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1:40">
      <c r="A71" s="5"/>
      <c r="B71" s="5"/>
      <c r="C71" s="5"/>
      <c r="D71" s="145"/>
      <c r="E71" s="14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</row>
    <row r="72" spans="1:40">
      <c r="A72" s="5"/>
      <c r="B72" s="5"/>
      <c r="C72" s="5"/>
      <c r="D72" s="145"/>
      <c r="E72" s="14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1:40">
      <c r="A73" s="5"/>
      <c r="B73" s="5"/>
      <c r="C73" s="5"/>
      <c r="D73" s="145"/>
      <c r="E73" s="14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1:40">
      <c r="A74" s="5"/>
      <c r="B74" s="5"/>
      <c r="C74" s="5"/>
      <c r="D74" s="145"/>
      <c r="E74" s="14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1:40">
      <c r="A75" s="5"/>
      <c r="B75" s="5"/>
      <c r="C75" s="5"/>
      <c r="D75" s="145"/>
      <c r="E75" s="14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</row>
    <row r="76" spans="1:40">
      <c r="A76" s="5"/>
      <c r="B76" s="5"/>
      <c r="C76" s="5"/>
      <c r="D76" s="145"/>
      <c r="E76" s="14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</row>
    <row r="77" spans="1:40">
      <c r="A77" s="5"/>
      <c r="B77" s="5"/>
      <c r="C77" s="5"/>
      <c r="D77" s="145"/>
      <c r="E77" s="14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</row>
    <row r="78" spans="1:40">
      <c r="A78" s="5"/>
      <c r="B78" s="5"/>
      <c r="C78" s="5"/>
      <c r="D78" s="145"/>
      <c r="E78" s="14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</row>
    <row r="79" spans="1:40">
      <c r="A79" s="5"/>
      <c r="B79" s="5"/>
      <c r="C79" s="5"/>
      <c r="D79" s="145"/>
      <c r="E79" s="14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</row>
    <row r="80" spans="1:40">
      <c r="A80" s="5"/>
      <c r="B80" s="5"/>
      <c r="C80" s="5"/>
      <c r="D80" s="145"/>
      <c r="E80" s="14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</row>
    <row r="81" spans="1:40">
      <c r="A81" s="5"/>
      <c r="B81" s="5"/>
      <c r="C81" s="5"/>
      <c r="D81" s="145"/>
      <c r="E81" s="14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</row>
    <row r="82" spans="1:40">
      <c r="A82" s="5"/>
      <c r="B82" s="5"/>
      <c r="C82" s="5"/>
      <c r="D82" s="145"/>
      <c r="E82" s="14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</row>
    <row r="83" spans="1:40">
      <c r="A83" s="5"/>
      <c r="B83" s="5"/>
      <c r="C83" s="5"/>
      <c r="D83" s="145"/>
      <c r="E83" s="14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</row>
    <row r="84" spans="1:40">
      <c r="A84" s="5"/>
      <c r="B84" s="5"/>
      <c r="C84" s="5"/>
      <c r="D84" s="145"/>
      <c r="E84" s="14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</row>
    <row r="85" spans="1:40">
      <c r="A85" s="5"/>
      <c r="B85" s="5"/>
      <c r="C85" s="5"/>
      <c r="D85" s="145"/>
      <c r="E85" s="14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</row>
    <row r="86" spans="1:40">
      <c r="A86" s="5"/>
      <c r="B86" s="5"/>
      <c r="C86" s="5"/>
      <c r="D86" s="145"/>
      <c r="E86" s="14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</row>
    <row r="87" spans="1:40">
      <c r="A87" s="5"/>
      <c r="B87" s="5"/>
      <c r="C87" s="5"/>
      <c r="D87" s="145"/>
      <c r="E87" s="14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</row>
    <row r="88" spans="1:40">
      <c r="A88" s="5"/>
      <c r="B88" s="5"/>
      <c r="C88" s="5"/>
      <c r="D88" s="145"/>
      <c r="E88" s="14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</row>
    <row r="89" spans="1:40">
      <c r="A89" s="5"/>
      <c r="B89" s="5"/>
      <c r="C89" s="5"/>
      <c r="D89" s="145"/>
      <c r="E89" s="14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</row>
    <row r="90" spans="1:40">
      <c r="A90" s="5"/>
      <c r="B90" s="5"/>
      <c r="C90" s="5"/>
      <c r="D90" s="145"/>
      <c r="E90" s="14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</row>
    <row r="91" spans="1:40">
      <c r="A91" s="5"/>
      <c r="B91" s="5"/>
      <c r="C91" s="5"/>
      <c r="D91" s="145"/>
      <c r="E91" s="14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</row>
    <row r="92" spans="1:40">
      <c r="A92" s="5"/>
      <c r="B92" s="5"/>
      <c r="C92" s="5"/>
      <c r="D92" s="145"/>
      <c r="E92" s="14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</row>
    <row r="93" spans="1:40">
      <c r="A93" s="5"/>
      <c r="B93" s="5"/>
      <c r="C93" s="5"/>
      <c r="D93" s="145"/>
      <c r="E93" s="14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</row>
    <row r="94" spans="1:40">
      <c r="A94" s="5"/>
      <c r="B94" s="5"/>
      <c r="C94" s="5"/>
      <c r="D94" s="145"/>
      <c r="E94" s="14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</row>
    <row r="95" spans="1:40">
      <c r="A95" s="5"/>
      <c r="B95" s="5"/>
      <c r="C95" s="5"/>
      <c r="D95" s="145"/>
      <c r="E95" s="14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</row>
    <row r="96" spans="1:40">
      <c r="A96" s="5"/>
      <c r="B96" s="5"/>
      <c r="C96" s="5"/>
      <c r="D96" s="145"/>
      <c r="E96" s="14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</row>
    <row r="97" spans="1:40">
      <c r="A97" s="5"/>
      <c r="B97" s="5"/>
      <c r="C97" s="5"/>
      <c r="D97" s="145"/>
      <c r="E97" s="14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</row>
    <row r="98" spans="1:40">
      <c r="A98" s="5"/>
      <c r="B98" s="5"/>
      <c r="C98" s="5"/>
      <c r="D98" s="145"/>
      <c r="E98" s="14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</row>
    <row r="99" spans="1:40">
      <c r="A99" s="5"/>
      <c r="B99" s="5"/>
      <c r="C99" s="5"/>
      <c r="D99" s="145"/>
      <c r="E99" s="14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</row>
    <row r="100" spans="1:40">
      <c r="A100" s="5"/>
      <c r="B100" s="5"/>
      <c r="C100" s="5"/>
      <c r="D100" s="145"/>
      <c r="E100" s="14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</row>
    <row r="101" spans="1:40">
      <c r="A101" s="5"/>
      <c r="B101" s="5"/>
      <c r="C101" s="5"/>
      <c r="D101" s="145"/>
      <c r="E101" s="14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</row>
    <row r="102" spans="1:40">
      <c r="A102" s="5"/>
      <c r="B102" s="5"/>
      <c r="C102" s="5"/>
      <c r="D102" s="145"/>
      <c r="E102" s="14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</row>
    <row r="103" spans="1:40">
      <c r="A103" s="5"/>
      <c r="B103" s="5"/>
      <c r="C103" s="5"/>
      <c r="D103" s="145"/>
      <c r="E103" s="14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</row>
    <row r="104" spans="1:40">
      <c r="A104" s="5"/>
      <c r="B104" s="5"/>
      <c r="C104" s="5"/>
      <c r="D104" s="145"/>
      <c r="E104" s="14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</row>
    <row r="105" spans="1:40">
      <c r="A105" s="5"/>
      <c r="B105" s="5"/>
      <c r="C105" s="5"/>
      <c r="D105" s="145"/>
      <c r="E105" s="14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</row>
    <row r="106" spans="1:40">
      <c r="A106" s="5"/>
      <c r="B106" s="5"/>
      <c r="C106" s="5"/>
      <c r="D106" s="145"/>
      <c r="E106" s="14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</row>
    <row r="107" spans="1:40">
      <c r="A107" s="5"/>
      <c r="B107" s="5"/>
      <c r="C107" s="5"/>
      <c r="D107" s="145"/>
      <c r="E107" s="14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</row>
    <row r="108" spans="1:40">
      <c r="A108" s="5"/>
      <c r="B108" s="5"/>
      <c r="C108" s="5"/>
      <c r="D108" s="145"/>
      <c r="E108" s="14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</row>
    <row r="109" spans="1:40">
      <c r="A109" s="5"/>
      <c r="B109" s="5"/>
      <c r="C109" s="5"/>
      <c r="D109" s="145"/>
      <c r="E109" s="14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</row>
    <row r="110" spans="1:40">
      <c r="A110" s="5"/>
      <c r="B110" s="5"/>
      <c r="C110" s="5"/>
      <c r="D110" s="145"/>
      <c r="E110" s="14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</row>
    <row r="111" spans="1:40">
      <c r="A111" s="5"/>
      <c r="B111" s="5"/>
      <c r="C111" s="5"/>
      <c r="D111" s="145"/>
      <c r="E111" s="14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</row>
    <row r="112" spans="1:40">
      <c r="A112" s="5"/>
      <c r="B112" s="5"/>
      <c r="C112" s="5"/>
      <c r="D112" s="145"/>
      <c r="E112" s="14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</row>
    <row r="113" spans="1:40">
      <c r="A113" s="5"/>
      <c r="B113" s="5"/>
      <c r="C113" s="5"/>
      <c r="D113" s="145"/>
      <c r="E113" s="14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</row>
    <row r="114" spans="1:40">
      <c r="A114" s="5"/>
      <c r="B114" s="5"/>
      <c r="C114" s="5"/>
      <c r="D114" s="145"/>
      <c r="E114" s="14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</row>
    <row r="115" spans="1:40">
      <c r="A115" s="5"/>
      <c r="B115" s="5"/>
      <c r="C115" s="5"/>
      <c r="D115" s="145"/>
      <c r="E115" s="14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</row>
    <row r="116" spans="1:40">
      <c r="A116" s="5"/>
      <c r="B116" s="5"/>
      <c r="C116" s="5"/>
      <c r="D116" s="145"/>
      <c r="E116" s="14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</row>
    <row r="117" spans="1:40">
      <c r="A117" s="5"/>
      <c r="B117" s="5"/>
      <c r="C117" s="5"/>
      <c r="D117" s="145"/>
      <c r="E117" s="14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</row>
    <row r="118" spans="1:40">
      <c r="A118" s="5"/>
      <c r="B118" s="5"/>
      <c r="C118" s="5"/>
      <c r="D118" s="145"/>
      <c r="E118" s="14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</row>
    <row r="119" spans="1:40">
      <c r="A119" s="5"/>
      <c r="B119" s="5"/>
      <c r="C119" s="5"/>
      <c r="D119" s="145"/>
      <c r="E119" s="14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</row>
    <row r="120" spans="1:40">
      <c r="A120" s="5"/>
      <c r="B120" s="5"/>
      <c r="C120" s="5"/>
      <c r="D120" s="145"/>
      <c r="E120" s="14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:40">
      <c r="A121" s="5"/>
      <c r="B121" s="5"/>
      <c r="C121" s="5"/>
      <c r="D121" s="145"/>
      <c r="E121" s="14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:40">
      <c r="A122" s="5"/>
      <c r="B122" s="5"/>
      <c r="C122" s="5"/>
      <c r="D122" s="145"/>
      <c r="E122" s="14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:40">
      <c r="A123" s="5"/>
      <c r="B123" s="5"/>
      <c r="C123" s="5"/>
      <c r="D123" s="145"/>
      <c r="E123" s="14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:40">
      <c r="A124" s="5"/>
      <c r="B124" s="5"/>
      <c r="C124" s="5"/>
      <c r="D124" s="145"/>
      <c r="E124" s="14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:40">
      <c r="A125" s="5"/>
      <c r="B125" s="5"/>
      <c r="C125" s="5"/>
      <c r="D125" s="145"/>
      <c r="E125" s="14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:40">
      <c r="A126" s="5"/>
      <c r="B126" s="5"/>
      <c r="C126" s="5"/>
      <c r="D126" s="145"/>
      <c r="E126" s="14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1:40">
      <c r="A127" s="5"/>
      <c r="B127" s="5"/>
      <c r="C127" s="5"/>
      <c r="D127" s="145"/>
      <c r="E127" s="14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1:40">
      <c r="A128" s="5"/>
      <c r="B128" s="5"/>
      <c r="C128" s="5"/>
      <c r="D128" s="145"/>
      <c r="E128" s="14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1:40">
      <c r="A129" s="5"/>
      <c r="B129" s="5"/>
      <c r="C129" s="5"/>
      <c r="D129" s="145"/>
      <c r="E129" s="14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</row>
    <row r="130" spans="1:40">
      <c r="A130" s="5"/>
      <c r="B130" s="5"/>
      <c r="C130" s="5"/>
      <c r="D130" s="145"/>
      <c r="E130" s="14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</row>
    <row r="131" spans="1:40">
      <c r="A131" s="5"/>
      <c r="B131" s="5"/>
      <c r="C131" s="5"/>
      <c r="D131" s="145"/>
      <c r="E131" s="14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</row>
    <row r="132" spans="1:40">
      <c r="A132" s="5"/>
      <c r="B132" s="5"/>
      <c r="C132" s="5"/>
      <c r="D132" s="145"/>
      <c r="E132" s="14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</row>
    <row r="133" spans="1:40">
      <c r="A133" s="5"/>
      <c r="B133" s="5"/>
      <c r="C133" s="5"/>
      <c r="D133" s="145"/>
      <c r="E133" s="14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</row>
    <row r="134" spans="1:40">
      <c r="A134" s="5"/>
      <c r="B134" s="5"/>
      <c r="C134" s="5"/>
      <c r="D134" s="145"/>
      <c r="E134" s="14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</row>
    <row r="135" spans="1:40">
      <c r="A135" s="5"/>
      <c r="B135" s="5"/>
      <c r="C135" s="5"/>
      <c r="D135" s="145"/>
      <c r="E135" s="14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</row>
    <row r="136" spans="1:40">
      <c r="A136" s="5"/>
      <c r="B136" s="5"/>
      <c r="C136" s="5"/>
      <c r="D136" s="145"/>
      <c r="E136" s="14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</row>
    <row r="137" spans="1:40">
      <c r="A137" s="5"/>
      <c r="B137" s="5"/>
      <c r="C137" s="5"/>
      <c r="D137" s="145"/>
      <c r="E137" s="14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</row>
    <row r="138" spans="1:40">
      <c r="A138" s="5"/>
      <c r="B138" s="5"/>
      <c r="C138" s="5"/>
      <c r="D138" s="145"/>
      <c r="E138" s="14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</row>
    <row r="139" spans="1:40">
      <c r="A139" s="5"/>
      <c r="B139" s="5"/>
      <c r="C139" s="5"/>
      <c r="D139" s="145"/>
      <c r="E139" s="14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</row>
    <row r="140" spans="1:40">
      <c r="A140" s="5"/>
      <c r="B140" s="5"/>
      <c r="C140" s="5"/>
      <c r="D140" s="145"/>
      <c r="E140" s="14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</row>
    <row r="141" spans="1:40">
      <c r="A141" s="5"/>
      <c r="B141" s="5"/>
      <c r="C141" s="5"/>
      <c r="D141" s="145"/>
      <c r="E141" s="14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</row>
    <row r="142" spans="1:40">
      <c r="A142" s="5"/>
      <c r="B142" s="5"/>
      <c r="C142" s="5"/>
      <c r="D142" s="145"/>
      <c r="E142" s="14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</row>
    <row r="143" spans="1:40">
      <c r="A143" s="5"/>
      <c r="B143" s="5"/>
      <c r="C143" s="5"/>
      <c r="D143" s="145"/>
      <c r="E143" s="14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</row>
    <row r="144" spans="1:40">
      <c r="A144" s="5"/>
      <c r="B144" s="5"/>
      <c r="C144" s="5"/>
      <c r="D144" s="145"/>
      <c r="E144" s="14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</row>
    <row r="145" spans="1:40">
      <c r="A145" s="5"/>
      <c r="B145" s="5"/>
      <c r="C145" s="5"/>
      <c r="D145" s="145"/>
      <c r="E145" s="14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</row>
    <row r="146" spans="1:40">
      <c r="A146" s="5"/>
      <c r="B146" s="5"/>
      <c r="C146" s="5"/>
      <c r="D146" s="145"/>
      <c r="E146" s="14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</row>
    <row r="147" spans="1:40">
      <c r="A147" s="5"/>
      <c r="B147" s="5"/>
      <c r="C147" s="5"/>
      <c r="D147" s="145"/>
      <c r="E147" s="14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</row>
    <row r="148" spans="1:40">
      <c r="A148" s="5"/>
      <c r="B148" s="5"/>
      <c r="C148" s="5"/>
      <c r="D148" s="145"/>
      <c r="E148" s="14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</row>
    <row r="149" spans="1:40">
      <c r="A149" s="5"/>
      <c r="B149" s="5"/>
      <c r="C149" s="5"/>
      <c r="D149" s="145"/>
      <c r="E149" s="14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</row>
    <row r="150" spans="1:40">
      <c r="A150" s="5"/>
      <c r="B150" s="5"/>
      <c r="C150" s="5"/>
      <c r="D150" s="145"/>
      <c r="E150" s="14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</row>
    <row r="151" spans="1:40">
      <c r="A151" s="5"/>
      <c r="B151" s="5"/>
      <c r="C151" s="5"/>
      <c r="D151" s="145"/>
      <c r="E151" s="14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</row>
    <row r="152" spans="1:40">
      <c r="A152" s="5"/>
      <c r="B152" s="5"/>
      <c r="C152" s="5"/>
      <c r="D152" s="145"/>
      <c r="E152" s="14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</row>
    <row r="153" spans="1:40">
      <c r="A153" s="5"/>
      <c r="B153" s="5"/>
      <c r="C153" s="5"/>
      <c r="D153" s="145"/>
      <c r="E153" s="14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</row>
    <row r="154" spans="1:40">
      <c r="A154" s="5"/>
      <c r="B154" s="5"/>
      <c r="C154" s="5"/>
      <c r="D154" s="145"/>
      <c r="E154" s="14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</row>
    <row r="155" spans="1:40">
      <c r="A155" s="5"/>
      <c r="B155" s="5"/>
      <c r="C155" s="5"/>
      <c r="D155" s="145"/>
      <c r="E155" s="14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</row>
    <row r="156" spans="1:40">
      <c r="A156" s="5"/>
      <c r="B156" s="5"/>
      <c r="C156" s="5"/>
      <c r="D156" s="145"/>
      <c r="E156" s="14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</row>
    <row r="157" spans="1:40">
      <c r="A157" s="5"/>
      <c r="B157" s="5"/>
      <c r="C157" s="5"/>
      <c r="D157" s="145"/>
      <c r="E157" s="14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</row>
    <row r="158" spans="1:40">
      <c r="A158" s="5"/>
      <c r="B158" s="5"/>
      <c r="C158" s="5"/>
      <c r="D158" s="145"/>
      <c r="E158" s="14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</row>
    <row r="159" spans="1:40">
      <c r="A159" s="5"/>
      <c r="B159" s="5"/>
      <c r="C159" s="5"/>
      <c r="D159" s="145"/>
      <c r="E159" s="14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</row>
    <row r="160" spans="1:40">
      <c r="A160" s="5"/>
      <c r="B160" s="5"/>
      <c r="C160" s="5"/>
      <c r="D160" s="145"/>
      <c r="E160" s="14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</row>
    <row r="161" spans="1:40">
      <c r="A161" s="5"/>
      <c r="B161" s="5"/>
      <c r="C161" s="5"/>
      <c r="D161" s="145"/>
      <c r="E161" s="14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</row>
    <row r="162" spans="1:40">
      <c r="A162" s="5"/>
      <c r="B162" s="5"/>
      <c r="C162" s="5"/>
      <c r="D162" s="145"/>
      <c r="E162" s="14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</row>
    <row r="163" spans="1:40">
      <c r="A163" s="5"/>
      <c r="B163" s="5"/>
      <c r="C163" s="5"/>
      <c r="D163" s="145"/>
      <c r="E163" s="14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</row>
    <row r="164" spans="1:40">
      <c r="A164" s="5"/>
      <c r="B164" s="5"/>
      <c r="C164" s="5"/>
      <c r="D164" s="145"/>
      <c r="E164" s="14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</row>
    <row r="165" spans="1:40">
      <c r="A165" s="5"/>
      <c r="B165" s="5"/>
      <c r="C165" s="5"/>
      <c r="D165" s="145"/>
      <c r="E165" s="14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</row>
    <row r="166" spans="1:40">
      <c r="A166" s="5"/>
      <c r="B166" s="5"/>
      <c r="C166" s="5"/>
      <c r="D166" s="145"/>
      <c r="E166" s="14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</row>
    <row r="167" spans="1:40">
      <c r="A167" s="5"/>
      <c r="B167" s="5"/>
      <c r="C167" s="5"/>
      <c r="D167" s="145"/>
      <c r="E167" s="14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</row>
    <row r="168" spans="1:40">
      <c r="A168" s="5"/>
      <c r="B168" s="5"/>
      <c r="C168" s="5"/>
      <c r="D168" s="145"/>
      <c r="E168" s="14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</row>
    <row r="169" spans="1:40">
      <c r="A169" s="5"/>
      <c r="B169" s="5"/>
      <c r="C169" s="5"/>
      <c r="D169" s="145"/>
      <c r="E169" s="14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</row>
    <row r="170" spans="1:40">
      <c r="A170" s="5"/>
      <c r="B170" s="5"/>
      <c r="C170" s="5"/>
      <c r="D170" s="145"/>
      <c r="E170" s="14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</row>
    <row r="171" spans="1:40">
      <c r="A171" s="5"/>
      <c r="B171" s="5"/>
      <c r="C171" s="5"/>
      <c r="D171" s="145"/>
      <c r="E171" s="14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</row>
    <row r="172" spans="1:40">
      <c r="A172" s="5"/>
      <c r="B172" s="5"/>
      <c r="C172" s="5"/>
      <c r="D172" s="145"/>
      <c r="E172" s="14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</row>
    <row r="173" spans="1:40">
      <c r="A173" s="5"/>
      <c r="B173" s="5"/>
      <c r="C173" s="5"/>
      <c r="D173" s="145"/>
      <c r="E173" s="14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</row>
    <row r="174" spans="1:40">
      <c r="A174" s="5"/>
      <c r="B174" s="5"/>
      <c r="C174" s="5"/>
      <c r="D174" s="145"/>
      <c r="E174" s="14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</row>
    <row r="175" spans="1:40">
      <c r="A175" s="5"/>
      <c r="B175" s="5"/>
      <c r="C175" s="5"/>
      <c r="D175" s="145"/>
      <c r="E175" s="14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</row>
    <row r="176" spans="1:40">
      <c r="A176" s="5"/>
      <c r="B176" s="5"/>
      <c r="C176" s="5"/>
      <c r="D176" s="145"/>
      <c r="E176" s="14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</row>
    <row r="177" spans="1:40">
      <c r="A177" s="5"/>
      <c r="B177" s="5"/>
      <c r="C177" s="5"/>
      <c r="D177" s="145"/>
      <c r="E177" s="14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</row>
    <row r="178" spans="1:40">
      <c r="A178" s="5"/>
      <c r="B178" s="5"/>
      <c r="C178" s="5"/>
      <c r="D178" s="145"/>
      <c r="E178" s="14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</row>
    <row r="179" spans="1:40">
      <c r="A179" s="5"/>
      <c r="B179" s="5"/>
      <c r="C179" s="5"/>
      <c r="D179" s="145"/>
      <c r="E179" s="14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</row>
    <row r="180" spans="1:40">
      <c r="A180" s="5"/>
      <c r="B180" s="5"/>
      <c r="C180" s="5"/>
      <c r="D180" s="145"/>
      <c r="E180" s="14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</row>
    <row r="181" spans="1:40">
      <c r="A181" s="5"/>
      <c r="B181" s="5"/>
      <c r="C181" s="5"/>
      <c r="D181" s="145"/>
      <c r="E181" s="14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</row>
    <row r="182" spans="1:40">
      <c r="A182" s="5"/>
      <c r="B182" s="5"/>
      <c r="C182" s="5"/>
      <c r="D182" s="145"/>
      <c r="E182" s="14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</row>
    <row r="183" spans="1:40">
      <c r="A183" s="5"/>
      <c r="B183" s="5"/>
      <c r="C183" s="5"/>
      <c r="D183" s="145"/>
      <c r="E183" s="14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</row>
    <row r="184" spans="1:40">
      <c r="A184" s="5"/>
      <c r="B184" s="5"/>
      <c r="C184" s="5"/>
      <c r="D184" s="145"/>
      <c r="E184" s="14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</row>
    <row r="185" spans="1:40">
      <c r="A185" s="5"/>
      <c r="B185" s="5"/>
      <c r="C185" s="5"/>
      <c r="D185" s="145"/>
      <c r="E185" s="14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</row>
    <row r="186" spans="1:40">
      <c r="A186" s="5"/>
      <c r="B186" s="5"/>
      <c r="C186" s="5"/>
      <c r="D186" s="145"/>
      <c r="E186" s="14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</row>
    <row r="187" spans="1:40">
      <c r="A187" s="5"/>
      <c r="B187" s="5"/>
      <c r="C187" s="5"/>
      <c r="D187" s="145"/>
      <c r="E187" s="14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</row>
    <row r="188" spans="1:40">
      <c r="A188" s="5"/>
      <c r="B188" s="5"/>
      <c r="C188" s="5"/>
      <c r="D188" s="145"/>
      <c r="E188" s="14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</row>
    <row r="189" spans="1:40">
      <c r="A189" s="5"/>
      <c r="B189" s="5"/>
      <c r="C189" s="5"/>
      <c r="D189" s="145"/>
      <c r="E189" s="14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</row>
    <row r="190" spans="1:40">
      <c r="A190" s="5"/>
      <c r="B190" s="5"/>
      <c r="C190" s="5"/>
      <c r="D190" s="145"/>
      <c r="E190" s="14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</row>
    <row r="191" spans="1:40">
      <c r="A191" s="5"/>
      <c r="B191" s="5"/>
      <c r="C191" s="5"/>
      <c r="D191" s="145"/>
      <c r="E191" s="14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</row>
    <row r="192" spans="1:40">
      <c r="A192" s="5"/>
      <c r="B192" s="5"/>
      <c r="C192" s="5"/>
      <c r="D192" s="145"/>
      <c r="E192" s="14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</row>
    <row r="193" spans="1:40">
      <c r="A193" s="5"/>
      <c r="B193" s="5"/>
      <c r="C193" s="5"/>
      <c r="D193" s="145"/>
      <c r="E193" s="14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</row>
    <row r="194" spans="1:40">
      <c r="A194" s="5"/>
      <c r="B194" s="5"/>
      <c r="C194" s="5"/>
      <c r="D194" s="145"/>
      <c r="E194" s="14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</row>
    <row r="195" spans="1:40">
      <c r="A195" s="5"/>
      <c r="B195" s="5"/>
      <c r="C195" s="5"/>
      <c r="D195" s="145"/>
      <c r="E195" s="14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</row>
    <row r="196" spans="1:40">
      <c r="A196" s="5"/>
      <c r="B196" s="5"/>
      <c r="C196" s="5"/>
      <c r="D196" s="145"/>
      <c r="E196" s="14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</row>
    <row r="197" spans="1:40">
      <c r="A197" s="5"/>
      <c r="B197" s="5"/>
      <c r="C197" s="5"/>
      <c r="D197" s="145"/>
      <c r="E197" s="14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</row>
    <row r="198" spans="1:40">
      <c r="A198" s="5"/>
      <c r="B198" s="5"/>
      <c r="C198" s="5"/>
      <c r="D198" s="145"/>
      <c r="E198" s="14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</row>
    <row r="199" spans="1:40">
      <c r="A199" s="5"/>
      <c r="B199" s="5"/>
      <c r="C199" s="5"/>
      <c r="D199" s="145"/>
      <c r="E199" s="14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</row>
    <row r="200" spans="1:40">
      <c r="A200" s="5"/>
      <c r="B200" s="5"/>
      <c r="C200" s="5"/>
      <c r="D200" s="145"/>
      <c r="E200" s="14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</row>
    <row r="201" spans="1:40">
      <c r="A201" s="5"/>
      <c r="B201" s="5"/>
      <c r="C201" s="5"/>
      <c r="D201" s="145"/>
      <c r="E201" s="14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</row>
    <row r="202" spans="1:40">
      <c r="A202" s="5"/>
      <c r="B202" s="5"/>
      <c r="C202" s="5"/>
      <c r="D202" s="145"/>
      <c r="E202" s="14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</row>
    <row r="203" spans="1:40">
      <c r="A203" s="5"/>
      <c r="B203" s="5"/>
      <c r="C203" s="5"/>
      <c r="D203" s="145"/>
      <c r="E203" s="14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</row>
    <row r="204" spans="1:40">
      <c r="A204" s="5"/>
      <c r="B204" s="5"/>
      <c r="C204" s="5"/>
      <c r="D204" s="145"/>
      <c r="E204" s="14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</row>
    <row r="205" spans="1:40">
      <c r="A205" s="5"/>
      <c r="B205" s="5"/>
      <c r="C205" s="5"/>
      <c r="D205" s="145"/>
      <c r="E205" s="14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</row>
    <row r="206" spans="1:40">
      <c r="A206" s="5"/>
      <c r="B206" s="5"/>
      <c r="C206" s="5"/>
      <c r="D206" s="145"/>
      <c r="E206" s="14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</row>
    <row r="207" spans="1:40">
      <c r="A207" s="5"/>
      <c r="B207" s="5"/>
      <c r="C207" s="5"/>
      <c r="D207" s="145"/>
      <c r="E207" s="14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</row>
    <row r="208" spans="1:40">
      <c r="A208" s="5"/>
      <c r="B208" s="5"/>
      <c r="C208" s="5"/>
      <c r="D208" s="145"/>
      <c r="E208" s="14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</row>
    <row r="209" spans="1:40">
      <c r="A209" s="5"/>
      <c r="B209" s="5"/>
      <c r="C209" s="5"/>
      <c r="D209" s="145"/>
      <c r="E209" s="14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</row>
    <row r="210" spans="1:40">
      <c r="A210" s="5"/>
      <c r="B210" s="5"/>
      <c r="C210" s="5"/>
      <c r="D210" s="145"/>
      <c r="E210" s="14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</row>
    <row r="211" spans="1:40">
      <c r="A211" s="5"/>
      <c r="B211" s="5"/>
      <c r="C211" s="5"/>
      <c r="D211" s="145"/>
      <c r="E211" s="14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</row>
    <row r="212" spans="1:40">
      <c r="A212" s="5"/>
      <c r="B212" s="5"/>
      <c r="C212" s="5"/>
      <c r="D212" s="145"/>
      <c r="E212" s="14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</row>
    <row r="213" spans="1:40">
      <c r="A213" s="5"/>
      <c r="B213" s="5"/>
      <c r="C213" s="5"/>
      <c r="D213" s="145"/>
      <c r="E213" s="14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</row>
    <row r="214" spans="1:40">
      <c r="A214" s="5"/>
      <c r="B214" s="5"/>
      <c r="C214" s="5"/>
      <c r="D214" s="145"/>
      <c r="E214" s="14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</row>
    <row r="215" spans="1:40">
      <c r="A215" s="5"/>
      <c r="B215" s="5"/>
      <c r="C215" s="5"/>
      <c r="D215" s="145"/>
      <c r="E215" s="14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</row>
    <row r="216" spans="1:40">
      <c r="A216" s="5"/>
      <c r="B216" s="5"/>
      <c r="C216" s="5"/>
      <c r="D216" s="145"/>
      <c r="E216" s="14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</row>
    <row r="217" spans="1:40">
      <c r="A217" s="5"/>
      <c r="B217" s="5"/>
      <c r="C217" s="5"/>
      <c r="D217" s="145"/>
      <c r="E217" s="14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</row>
    <row r="218" spans="1:40">
      <c r="A218" s="5"/>
      <c r="B218" s="5"/>
      <c r="C218" s="5"/>
      <c r="D218" s="145"/>
      <c r="E218" s="14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</row>
    <row r="219" spans="1:40">
      <c r="A219" s="5"/>
      <c r="B219" s="5"/>
      <c r="C219" s="5"/>
      <c r="D219" s="145"/>
      <c r="E219" s="14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</row>
    <row r="220" spans="1:40">
      <c r="A220" s="5"/>
      <c r="B220" s="5"/>
      <c r="C220" s="5"/>
      <c r="D220" s="145"/>
      <c r="E220" s="14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</row>
    <row r="221" spans="1:40">
      <c r="A221" s="5"/>
      <c r="B221" s="5"/>
      <c r="C221" s="5"/>
      <c r="D221" s="145"/>
      <c r="E221" s="14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</row>
    <row r="222" spans="1:40">
      <c r="A222" s="5"/>
      <c r="B222" s="5"/>
      <c r="C222" s="5"/>
      <c r="D222" s="145"/>
      <c r="E222" s="14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</row>
    <row r="223" spans="1:40">
      <c r="A223" s="5"/>
      <c r="B223" s="5"/>
      <c r="C223" s="5"/>
      <c r="D223" s="145"/>
      <c r="E223" s="14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</row>
    <row r="224" spans="1:40">
      <c r="A224" s="5"/>
      <c r="B224" s="5"/>
      <c r="C224" s="5"/>
      <c r="D224" s="145"/>
      <c r="E224" s="14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</row>
    <row r="225" spans="1:40">
      <c r="A225" s="5"/>
      <c r="B225" s="5"/>
      <c r="C225" s="5"/>
      <c r="D225" s="145"/>
      <c r="E225" s="14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</row>
    <row r="226" spans="1:40">
      <c r="A226" s="5"/>
      <c r="B226" s="5"/>
      <c r="C226" s="5"/>
      <c r="D226" s="145"/>
      <c r="E226" s="14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</row>
    <row r="227" spans="1:40">
      <c r="A227" s="5"/>
      <c r="B227" s="5"/>
      <c r="C227" s="5"/>
      <c r="D227" s="145"/>
      <c r="E227" s="14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</row>
    <row r="228" spans="1:40">
      <c r="A228" s="5"/>
      <c r="B228" s="5"/>
      <c r="C228" s="5"/>
      <c r="D228" s="145"/>
      <c r="E228" s="14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</row>
    <row r="229" spans="1:40">
      <c r="A229" s="5"/>
      <c r="B229" s="5"/>
      <c r="C229" s="5"/>
      <c r="D229" s="145"/>
      <c r="E229" s="14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</row>
    <row r="230" spans="1:40">
      <c r="A230" s="5"/>
      <c r="B230" s="5"/>
      <c r="C230" s="5"/>
      <c r="D230" s="145"/>
      <c r="E230" s="14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</row>
    <row r="231" spans="1:40">
      <c r="A231" s="5"/>
      <c r="B231" s="5"/>
      <c r="C231" s="5"/>
      <c r="D231" s="145"/>
      <c r="E231" s="14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</row>
    <row r="232" spans="1:40">
      <c r="A232" s="5"/>
      <c r="B232" s="5"/>
      <c r="C232" s="5"/>
      <c r="D232" s="145"/>
      <c r="E232" s="14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</row>
    <row r="233" spans="1:40">
      <c r="A233" s="5"/>
      <c r="B233" s="5"/>
      <c r="C233" s="5"/>
      <c r="D233" s="145"/>
      <c r="E233" s="14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</row>
    <row r="234" spans="1:40">
      <c r="A234" s="5"/>
      <c r="B234" s="5"/>
      <c r="C234" s="5"/>
      <c r="D234" s="145"/>
      <c r="E234" s="14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</row>
    <row r="235" spans="1:40">
      <c r="A235" s="5"/>
      <c r="B235" s="5"/>
      <c r="C235" s="5"/>
      <c r="D235" s="145"/>
      <c r="E235" s="14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</row>
    <row r="236" spans="1:40">
      <c r="A236" s="5"/>
      <c r="B236" s="5"/>
      <c r="C236" s="5"/>
      <c r="D236" s="145"/>
      <c r="E236" s="14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</row>
    <row r="237" spans="1:40">
      <c r="A237" s="5"/>
      <c r="B237" s="5"/>
      <c r="C237" s="5"/>
      <c r="D237" s="145"/>
      <c r="E237" s="14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</row>
    <row r="238" spans="1:40">
      <c r="A238" s="5"/>
      <c r="B238" s="5"/>
      <c r="C238" s="5"/>
      <c r="D238" s="145"/>
      <c r="E238" s="14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</row>
    <row r="239" spans="1:40">
      <c r="A239" s="5"/>
      <c r="B239" s="5"/>
      <c r="C239" s="5"/>
      <c r="D239" s="145"/>
      <c r="E239" s="14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</row>
    <row r="240" spans="1:40">
      <c r="A240" s="5"/>
      <c r="B240" s="5"/>
      <c r="C240" s="5"/>
      <c r="D240" s="145"/>
      <c r="E240" s="14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</row>
    <row r="241" spans="1:40">
      <c r="A241" s="5"/>
      <c r="B241" s="5"/>
      <c r="C241" s="5"/>
      <c r="D241" s="145"/>
      <c r="E241" s="14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</row>
    <row r="242" spans="1:40">
      <c r="A242" s="5"/>
      <c r="B242" s="5"/>
      <c r="C242" s="5"/>
      <c r="D242" s="145"/>
      <c r="E242" s="14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</row>
    <row r="243" spans="1:40">
      <c r="A243" s="5"/>
      <c r="B243" s="5"/>
      <c r="C243" s="5"/>
      <c r="D243" s="145"/>
      <c r="E243" s="14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</row>
    <row r="244" spans="1:40">
      <c r="A244" s="5"/>
      <c r="B244" s="5"/>
      <c r="C244" s="5"/>
      <c r="D244" s="145"/>
      <c r="E244" s="14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</row>
    <row r="245" spans="1:40">
      <c r="A245" s="5"/>
      <c r="B245" s="5"/>
      <c r="C245" s="5"/>
      <c r="D245" s="145"/>
      <c r="E245" s="14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</row>
    <row r="246" spans="1:40">
      <c r="A246" s="5"/>
      <c r="B246" s="5"/>
      <c r="C246" s="5"/>
      <c r="D246" s="145"/>
      <c r="E246" s="14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</row>
    <row r="247" spans="1:40">
      <c r="A247" s="5"/>
      <c r="B247" s="5"/>
      <c r="C247" s="5"/>
      <c r="D247" s="145"/>
      <c r="E247" s="14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</row>
    <row r="248" spans="1:40">
      <c r="A248" s="5"/>
      <c r="B248" s="5"/>
      <c r="C248" s="5"/>
      <c r="D248" s="145"/>
      <c r="E248" s="14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</row>
    <row r="249" spans="1:40">
      <c r="A249" s="5"/>
      <c r="B249" s="5"/>
      <c r="C249" s="5"/>
      <c r="D249" s="145"/>
      <c r="E249" s="14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</row>
    <row r="250" spans="1:40">
      <c r="A250" s="5"/>
      <c r="B250" s="5"/>
      <c r="C250" s="5"/>
      <c r="D250" s="145"/>
      <c r="E250" s="14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</row>
    <row r="251" spans="1:40">
      <c r="A251" s="5"/>
      <c r="B251" s="5"/>
      <c r="C251" s="5"/>
      <c r="D251" s="145"/>
      <c r="E251" s="14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</row>
    <row r="252" spans="1:40">
      <c r="A252" s="5"/>
      <c r="B252" s="5"/>
      <c r="C252" s="5"/>
      <c r="D252" s="145"/>
      <c r="E252" s="14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</row>
    <row r="253" spans="1:40">
      <c r="A253" s="5"/>
      <c r="B253" s="5"/>
      <c r="C253" s="5"/>
      <c r="D253" s="145"/>
      <c r="E253" s="14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</row>
    <row r="254" spans="1:40">
      <c r="A254" s="5"/>
      <c r="B254" s="5"/>
      <c r="C254" s="5"/>
      <c r="D254" s="145"/>
      <c r="E254" s="14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</row>
    <row r="255" spans="1:40">
      <c r="A255" s="5"/>
      <c r="B255" s="5"/>
      <c r="C255" s="5"/>
      <c r="D255" s="145"/>
      <c r="E255" s="14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</row>
    <row r="256" spans="1:40">
      <c r="A256" s="5"/>
      <c r="B256" s="5"/>
      <c r="C256" s="5"/>
      <c r="D256" s="145"/>
      <c r="E256" s="14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</row>
    <row r="257" spans="1:40">
      <c r="A257" s="5"/>
      <c r="B257" s="5"/>
      <c r="C257" s="5"/>
      <c r="D257" s="145"/>
      <c r="E257" s="14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</row>
    <row r="258" spans="1:40">
      <c r="A258" s="5"/>
      <c r="B258" s="5"/>
      <c r="C258" s="5"/>
      <c r="D258" s="145"/>
      <c r="E258" s="14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</row>
    <row r="259" spans="1:40">
      <c r="A259" s="5"/>
      <c r="B259" s="5"/>
      <c r="C259" s="5"/>
      <c r="D259" s="145"/>
      <c r="E259" s="14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</row>
    <row r="260" spans="1:40">
      <c r="A260" s="5"/>
      <c r="B260" s="5"/>
      <c r="C260" s="5"/>
      <c r="D260" s="145"/>
      <c r="E260" s="14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</row>
    <row r="261" spans="1:40">
      <c r="A261" s="5"/>
      <c r="B261" s="5"/>
      <c r="C261" s="5"/>
      <c r="D261" s="145"/>
      <c r="E261" s="14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</row>
    <row r="262" spans="1:40">
      <c r="A262" s="5"/>
      <c r="B262" s="5"/>
      <c r="C262" s="5"/>
      <c r="D262" s="145"/>
      <c r="E262" s="14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</row>
    <row r="263" spans="1:40">
      <c r="A263" s="5"/>
      <c r="B263" s="5"/>
      <c r="C263" s="5"/>
      <c r="D263" s="145"/>
      <c r="E263" s="14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</row>
    <row r="264" spans="1:40">
      <c r="A264" s="5"/>
      <c r="B264" s="5"/>
      <c r="C264" s="5"/>
      <c r="D264" s="145"/>
      <c r="E264" s="14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</row>
    <row r="265" spans="1:40">
      <c r="A265" s="5"/>
      <c r="B265" s="5"/>
      <c r="C265" s="5"/>
      <c r="D265" s="145"/>
      <c r="E265" s="14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</row>
    <row r="266" spans="1:40">
      <c r="A266" s="5"/>
      <c r="B266" s="5"/>
      <c r="C266" s="5"/>
      <c r="D266" s="145"/>
      <c r="E266" s="14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</row>
    <row r="267" spans="1:40">
      <c r="A267" s="5"/>
      <c r="B267" s="5"/>
      <c r="C267" s="5"/>
      <c r="D267" s="145"/>
      <c r="E267" s="14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</row>
    <row r="268" spans="1:40">
      <c r="A268" s="5"/>
      <c r="B268" s="5"/>
      <c r="C268" s="5"/>
      <c r="D268" s="145"/>
      <c r="E268" s="14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</row>
    <row r="269" spans="1:40">
      <c r="A269" s="5"/>
      <c r="B269" s="5"/>
      <c r="C269" s="5"/>
      <c r="D269" s="145"/>
      <c r="E269" s="14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</row>
    <row r="270" spans="1:40">
      <c r="A270" s="5"/>
      <c r="B270" s="5"/>
      <c r="C270" s="5"/>
      <c r="D270" s="145"/>
      <c r="E270" s="14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</row>
    <row r="271" spans="1:40">
      <c r="A271" s="5"/>
      <c r="B271" s="5"/>
      <c r="C271" s="5"/>
      <c r="D271" s="145"/>
      <c r="E271" s="14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</row>
    <row r="272" spans="1:40">
      <c r="A272" s="5"/>
      <c r="B272" s="5"/>
      <c r="C272" s="5"/>
      <c r="D272" s="145"/>
      <c r="E272" s="14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</row>
    <row r="273" spans="1:40">
      <c r="A273" s="5"/>
      <c r="B273" s="5"/>
      <c r="C273" s="5"/>
      <c r="D273" s="145"/>
      <c r="E273" s="14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</row>
    <row r="274" spans="1:40">
      <c r="A274" s="5"/>
      <c r="B274" s="5"/>
      <c r="C274" s="5"/>
      <c r="D274" s="145"/>
      <c r="E274" s="14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</row>
    <row r="275" spans="1:40">
      <c r="A275" s="5"/>
      <c r="B275" s="5"/>
      <c r="C275" s="5"/>
      <c r="D275" s="145"/>
      <c r="E275" s="14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</row>
    <row r="276" spans="1:40">
      <c r="A276" s="5"/>
      <c r="B276" s="5"/>
      <c r="C276" s="5"/>
      <c r="D276" s="145"/>
      <c r="E276" s="14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</row>
    <row r="277" spans="1:40">
      <c r="A277" s="5"/>
      <c r="B277" s="5"/>
      <c r="C277" s="5"/>
      <c r="D277" s="145"/>
      <c r="E277" s="14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</row>
    <row r="278" spans="1:40">
      <c r="A278" s="5"/>
      <c r="B278" s="5"/>
      <c r="C278" s="5"/>
      <c r="D278" s="145"/>
      <c r="E278" s="14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</row>
    <row r="279" spans="1:40">
      <c r="A279" s="5"/>
      <c r="B279" s="5"/>
      <c r="C279" s="5"/>
      <c r="D279" s="145"/>
      <c r="E279" s="14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</row>
    <row r="280" spans="1:40">
      <c r="A280" s="5"/>
      <c r="B280" s="5"/>
      <c r="C280" s="5"/>
      <c r="D280" s="145"/>
      <c r="E280" s="14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</row>
    <row r="281" spans="1:40">
      <c r="A281" s="5"/>
      <c r="B281" s="5"/>
      <c r="C281" s="5"/>
      <c r="D281" s="145"/>
      <c r="E281" s="14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</row>
    <row r="282" spans="1:40">
      <c r="A282" s="5"/>
      <c r="B282" s="5"/>
      <c r="C282" s="5"/>
      <c r="D282" s="145"/>
      <c r="E282" s="14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</row>
    <row r="283" spans="1:40">
      <c r="A283" s="5"/>
      <c r="B283" s="5"/>
      <c r="C283" s="5"/>
      <c r="D283" s="145"/>
      <c r="E283" s="14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</row>
    <row r="284" spans="1:40">
      <c r="A284" s="5"/>
      <c r="B284" s="5"/>
      <c r="C284" s="5"/>
      <c r="D284" s="145"/>
      <c r="E284" s="14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</row>
    <row r="285" spans="1:40">
      <c r="A285" s="5"/>
      <c r="B285" s="5"/>
      <c r="C285" s="5"/>
      <c r="D285" s="145"/>
      <c r="E285" s="14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</row>
    <row r="286" spans="1:40">
      <c r="A286" s="5"/>
      <c r="B286" s="5"/>
      <c r="C286" s="5"/>
      <c r="D286" s="145"/>
      <c r="E286" s="14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</row>
    <row r="287" spans="1:40">
      <c r="A287" s="5"/>
      <c r="B287" s="5"/>
      <c r="C287" s="5"/>
      <c r="D287" s="145"/>
      <c r="E287" s="14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</row>
    <row r="288" spans="1:40">
      <c r="A288" s="5"/>
      <c r="B288" s="5"/>
      <c r="C288" s="5"/>
      <c r="D288" s="145"/>
      <c r="E288" s="14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</row>
    <row r="289" spans="1:40">
      <c r="A289" s="5"/>
      <c r="B289" s="5"/>
      <c r="C289" s="5"/>
      <c r="D289" s="145"/>
      <c r="E289" s="14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</row>
    <row r="290" spans="1:40">
      <c r="A290" s="5"/>
      <c r="B290" s="5"/>
      <c r="C290" s="5"/>
      <c r="D290" s="145"/>
      <c r="E290" s="14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</row>
    <row r="291" spans="1:40">
      <c r="A291" s="5"/>
      <c r="B291" s="5"/>
      <c r="C291" s="5"/>
      <c r="D291" s="145"/>
      <c r="E291" s="14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</row>
    <row r="292" spans="1:40">
      <c r="A292" s="5"/>
      <c r="B292" s="5"/>
      <c r="C292" s="5"/>
      <c r="D292" s="145"/>
      <c r="E292" s="14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</row>
    <row r="293" spans="1:40">
      <c r="A293" s="5"/>
      <c r="B293" s="5"/>
      <c r="C293" s="5"/>
      <c r="D293" s="145"/>
      <c r="E293" s="14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</row>
    <row r="294" spans="1:40">
      <c r="A294" s="5"/>
      <c r="B294" s="5"/>
      <c r="C294" s="5"/>
      <c r="D294" s="145"/>
      <c r="E294" s="14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</row>
    <row r="295" spans="1:40">
      <c r="A295" s="5"/>
      <c r="B295" s="5"/>
      <c r="C295" s="5"/>
      <c r="D295" s="145"/>
      <c r="E295" s="14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</row>
    <row r="296" spans="1:40">
      <c r="A296" s="5"/>
      <c r="B296" s="5"/>
      <c r="C296" s="5"/>
      <c r="D296" s="145"/>
      <c r="E296" s="14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</row>
    <row r="297" spans="1:40">
      <c r="A297" s="5"/>
      <c r="B297" s="5"/>
      <c r="C297" s="5"/>
      <c r="D297" s="145"/>
      <c r="E297" s="14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</row>
    <row r="298" spans="1:40">
      <c r="A298" s="5"/>
      <c r="B298" s="5"/>
      <c r="C298" s="5"/>
      <c r="D298" s="145"/>
      <c r="E298" s="14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</row>
    <row r="299" spans="1:40">
      <c r="A299" s="5"/>
      <c r="B299" s="5"/>
      <c r="C299" s="5"/>
      <c r="D299" s="145"/>
      <c r="E299" s="14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</row>
    <row r="300" spans="1:40">
      <c r="A300" s="5"/>
      <c r="B300" s="5"/>
      <c r="C300" s="5"/>
      <c r="D300" s="145"/>
      <c r="E300" s="14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</row>
    <row r="301" spans="1:40">
      <c r="A301" s="5"/>
      <c r="B301" s="5"/>
      <c r="C301" s="5"/>
      <c r="D301" s="145"/>
      <c r="E301" s="14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</row>
    <row r="302" spans="1:40">
      <c r="A302" s="5"/>
      <c r="B302" s="5"/>
      <c r="C302" s="5"/>
      <c r="D302" s="145"/>
      <c r="E302" s="14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</row>
    <row r="303" spans="1:40">
      <c r="A303" s="5"/>
      <c r="B303" s="5"/>
      <c r="C303" s="5"/>
      <c r="D303" s="145"/>
      <c r="E303" s="14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</row>
    <row r="304" spans="1:40">
      <c r="A304" s="5"/>
      <c r="B304" s="5"/>
      <c r="C304" s="5"/>
      <c r="D304" s="145"/>
      <c r="E304" s="14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</row>
    <row r="305" spans="1:40">
      <c r="A305" s="5"/>
      <c r="B305" s="5"/>
      <c r="C305" s="5"/>
      <c r="D305" s="145"/>
      <c r="E305" s="14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</row>
    <row r="306" spans="1:40">
      <c r="A306" s="5"/>
      <c r="B306" s="5"/>
      <c r="C306" s="5"/>
      <c r="D306" s="145"/>
      <c r="E306" s="14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</row>
    <row r="307" spans="1:40">
      <c r="A307" s="5"/>
      <c r="B307" s="5"/>
      <c r="C307" s="5"/>
      <c r="D307" s="145"/>
      <c r="E307" s="14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</row>
    <row r="308" spans="1:40">
      <c r="A308" s="5"/>
      <c r="B308" s="5"/>
      <c r="C308" s="5"/>
      <c r="D308" s="145"/>
      <c r="E308" s="14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</row>
    <row r="309" spans="1:40">
      <c r="A309" s="5"/>
      <c r="B309" s="5"/>
      <c r="C309" s="5"/>
      <c r="D309" s="145"/>
      <c r="E309" s="14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</row>
    <row r="310" spans="1:40">
      <c r="A310" s="5"/>
      <c r="B310" s="5"/>
      <c r="C310" s="5"/>
      <c r="D310" s="145"/>
      <c r="E310" s="14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</row>
    <row r="311" spans="1:40">
      <c r="A311" s="5"/>
      <c r="B311" s="5"/>
      <c r="C311" s="5"/>
      <c r="D311" s="145"/>
      <c r="E311" s="14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</row>
    <row r="312" spans="1:40">
      <c r="A312" s="5"/>
      <c r="B312" s="5"/>
      <c r="C312" s="5"/>
      <c r="D312" s="145"/>
      <c r="E312" s="14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</row>
    <row r="313" spans="1:40">
      <c r="A313" s="5"/>
      <c r="B313" s="5"/>
      <c r="C313" s="5"/>
      <c r="D313" s="145"/>
      <c r="E313" s="14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</row>
    <row r="314" spans="1:40">
      <c r="A314" s="5"/>
      <c r="B314" s="5"/>
      <c r="C314" s="5"/>
      <c r="D314" s="145"/>
      <c r="E314" s="14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</row>
    <row r="315" spans="1:40">
      <c r="A315" s="5"/>
      <c r="B315" s="5"/>
      <c r="C315" s="5"/>
      <c r="D315" s="145"/>
      <c r="E315" s="14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</row>
    <row r="316" spans="1:40">
      <c r="A316" s="5"/>
      <c r="B316" s="5"/>
      <c r="C316" s="5"/>
      <c r="D316" s="145"/>
      <c r="E316" s="14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</row>
    <row r="317" spans="1:40">
      <c r="A317" s="5"/>
      <c r="B317" s="5"/>
      <c r="C317" s="5"/>
      <c r="D317" s="145"/>
      <c r="E317" s="14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</row>
    <row r="318" spans="1:40">
      <c r="A318" s="5"/>
      <c r="B318" s="5"/>
      <c r="C318" s="5"/>
      <c r="D318" s="145"/>
      <c r="E318" s="14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</row>
    <row r="319" spans="1:40">
      <c r="A319" s="5"/>
      <c r="B319" s="5"/>
      <c r="C319" s="5"/>
      <c r="D319" s="145"/>
      <c r="E319" s="14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</row>
    <row r="320" spans="1:40">
      <c r="A320" s="5"/>
      <c r="B320" s="5"/>
      <c r="C320" s="5"/>
      <c r="D320" s="145"/>
      <c r="E320" s="14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</row>
    <row r="321" spans="1:40">
      <c r="A321" s="5"/>
      <c r="B321" s="5"/>
      <c r="C321" s="5"/>
      <c r="D321" s="145"/>
      <c r="E321" s="14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</row>
    <row r="322" spans="1:40">
      <c r="A322" s="5"/>
      <c r="B322" s="5"/>
      <c r="C322" s="5"/>
      <c r="D322" s="145"/>
      <c r="E322" s="14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</row>
    <row r="323" spans="1:40">
      <c r="A323" s="5"/>
      <c r="B323" s="5"/>
      <c r="C323" s="5"/>
      <c r="D323" s="145"/>
      <c r="E323" s="14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</row>
    <row r="324" spans="1:40">
      <c r="A324" s="5"/>
      <c r="B324" s="5"/>
      <c r="C324" s="5"/>
      <c r="D324" s="145"/>
      <c r="E324" s="14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</row>
    <row r="325" spans="1:40">
      <c r="A325" s="5"/>
      <c r="B325" s="5"/>
      <c r="C325" s="5"/>
      <c r="D325" s="145"/>
      <c r="E325" s="14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</row>
    <row r="326" spans="1:40">
      <c r="A326" s="5"/>
      <c r="B326" s="5"/>
      <c r="C326" s="5"/>
      <c r="D326" s="145"/>
      <c r="E326" s="14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</row>
    <row r="327" spans="1:40">
      <c r="A327" s="5"/>
      <c r="B327" s="5"/>
      <c r="C327" s="5"/>
      <c r="D327" s="145"/>
      <c r="E327" s="14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</row>
    <row r="328" spans="1:40">
      <c r="A328" s="5"/>
      <c r="B328" s="5"/>
      <c r="C328" s="5"/>
      <c r="D328" s="145"/>
      <c r="E328" s="14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</row>
    <row r="329" spans="1:40">
      <c r="A329" s="5"/>
      <c r="B329" s="5"/>
      <c r="C329" s="5"/>
      <c r="D329" s="145"/>
      <c r="E329" s="14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</row>
    <row r="330" spans="1:40">
      <c r="A330" s="5"/>
      <c r="B330" s="5"/>
      <c r="C330" s="5"/>
      <c r="D330" s="145"/>
      <c r="E330" s="14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</row>
    <row r="331" spans="1:40">
      <c r="A331" s="5"/>
      <c r="B331" s="5"/>
      <c r="C331" s="5"/>
      <c r="D331" s="145"/>
      <c r="E331" s="14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</row>
    <row r="332" spans="1:40">
      <c r="A332" s="5"/>
      <c r="B332" s="5"/>
      <c r="C332" s="5"/>
      <c r="D332" s="145"/>
      <c r="E332" s="14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</row>
    <row r="333" spans="1:40">
      <c r="A333" s="5"/>
      <c r="B333" s="5"/>
      <c r="C333" s="5"/>
      <c r="D333" s="145"/>
      <c r="E333" s="14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</row>
    <row r="334" spans="1:40">
      <c r="A334" s="5"/>
      <c r="B334" s="5"/>
      <c r="C334" s="5"/>
      <c r="D334" s="145"/>
      <c r="E334" s="14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</row>
    <row r="335" spans="1:40">
      <c r="A335" s="5"/>
      <c r="B335" s="5"/>
      <c r="C335" s="5"/>
      <c r="D335" s="145"/>
      <c r="E335" s="14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</row>
    <row r="336" spans="1:40">
      <c r="A336" s="5"/>
      <c r="B336" s="5"/>
      <c r="C336" s="5"/>
      <c r="D336" s="145"/>
      <c r="E336" s="14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</row>
    <row r="337" spans="1:40">
      <c r="A337" s="5"/>
      <c r="B337" s="5"/>
      <c r="C337" s="5"/>
      <c r="D337" s="145"/>
      <c r="E337" s="14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</row>
    <row r="338" spans="1:40">
      <c r="A338" s="5"/>
      <c r="B338" s="5"/>
      <c r="C338" s="5"/>
      <c r="D338" s="145"/>
      <c r="E338" s="14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</row>
    <row r="339" spans="1:40">
      <c r="A339" s="5"/>
      <c r="B339" s="5"/>
      <c r="C339" s="5"/>
      <c r="D339" s="145"/>
      <c r="E339" s="14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</row>
    <row r="340" spans="1:40">
      <c r="A340" s="5"/>
      <c r="B340" s="5"/>
      <c r="C340" s="5"/>
      <c r="D340" s="145"/>
      <c r="E340" s="14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</row>
    <row r="341" spans="1:40">
      <c r="A341" s="5"/>
      <c r="B341" s="5"/>
      <c r="C341" s="5"/>
      <c r="D341" s="145"/>
      <c r="E341" s="14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</row>
    <row r="342" spans="1:40">
      <c r="A342" s="5"/>
      <c r="B342" s="5"/>
      <c r="C342" s="5"/>
      <c r="D342" s="145"/>
      <c r="E342" s="14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</row>
    <row r="343" spans="1:40">
      <c r="A343" s="5"/>
      <c r="B343" s="5"/>
      <c r="C343" s="5"/>
      <c r="D343" s="145"/>
      <c r="E343" s="14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</row>
    <row r="344" spans="1:40">
      <c r="A344" s="5"/>
      <c r="B344" s="5"/>
      <c r="C344" s="5"/>
      <c r="D344" s="145"/>
      <c r="E344" s="14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</row>
    <row r="345" spans="1:40">
      <c r="A345" s="5"/>
      <c r="B345" s="5"/>
      <c r="C345" s="5"/>
      <c r="D345" s="145"/>
      <c r="E345" s="14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</row>
    <row r="346" spans="1:40">
      <c r="A346" s="5"/>
      <c r="B346" s="5"/>
      <c r="C346" s="5"/>
      <c r="D346" s="145"/>
      <c r="E346" s="14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</row>
    <row r="347" spans="1:40">
      <c r="A347" s="5"/>
      <c r="B347" s="5"/>
      <c r="C347" s="5"/>
      <c r="D347" s="145"/>
      <c r="E347" s="14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</row>
    <row r="348" spans="1:40">
      <c r="A348" s="5"/>
      <c r="B348" s="5"/>
      <c r="C348" s="5"/>
      <c r="D348" s="145"/>
      <c r="E348" s="14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</row>
    <row r="349" spans="1:40">
      <c r="A349" s="5"/>
      <c r="B349" s="5"/>
      <c r="C349" s="5"/>
      <c r="D349" s="145"/>
      <c r="E349" s="14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</row>
    <row r="350" spans="1:40">
      <c r="A350" s="5"/>
      <c r="B350" s="5"/>
      <c r="C350" s="5"/>
      <c r="D350" s="145"/>
      <c r="E350" s="14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</row>
    <row r="351" spans="1:40">
      <c r="A351" s="5"/>
      <c r="B351" s="5"/>
      <c r="C351" s="5"/>
      <c r="D351" s="145"/>
      <c r="E351" s="14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</row>
    <row r="352" spans="1:40">
      <c r="A352" s="5"/>
      <c r="B352" s="5"/>
      <c r="C352" s="5"/>
      <c r="D352" s="145"/>
      <c r="E352" s="14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</row>
    <row r="353" spans="1:40">
      <c r="A353" s="5"/>
      <c r="B353" s="5"/>
      <c r="C353" s="5"/>
      <c r="D353" s="145"/>
      <c r="E353" s="14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</row>
    <row r="354" spans="1:40">
      <c r="A354" s="5"/>
      <c r="B354" s="5"/>
      <c r="C354" s="5"/>
      <c r="D354" s="145"/>
      <c r="E354" s="14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</row>
    <row r="355" spans="1:40">
      <c r="A355" s="5"/>
      <c r="B355" s="5"/>
      <c r="C355" s="5"/>
      <c r="D355" s="145"/>
      <c r="E355" s="14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</row>
    <row r="356" spans="1:40">
      <c r="A356" s="5"/>
      <c r="B356" s="5"/>
      <c r="C356" s="5"/>
      <c r="D356" s="145"/>
      <c r="E356" s="14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</row>
    <row r="357" spans="1:40">
      <c r="A357" s="5"/>
      <c r="B357" s="5"/>
      <c r="C357" s="5"/>
      <c r="D357" s="145"/>
      <c r="E357" s="14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</row>
    <row r="358" spans="1:40">
      <c r="A358" s="5"/>
      <c r="B358" s="5"/>
      <c r="C358" s="5"/>
      <c r="D358" s="145"/>
      <c r="E358" s="14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</row>
    <row r="359" spans="1:40">
      <c r="A359" s="5"/>
      <c r="B359" s="5"/>
      <c r="C359" s="5"/>
      <c r="D359" s="145"/>
      <c r="E359" s="14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</row>
    <row r="360" spans="1:40">
      <c r="A360" s="5"/>
      <c r="B360" s="5"/>
      <c r="C360" s="5"/>
      <c r="D360" s="145"/>
      <c r="E360" s="14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</row>
    <row r="361" spans="1:40">
      <c r="A361" s="5"/>
      <c r="B361" s="5"/>
      <c r="C361" s="5"/>
      <c r="D361" s="145"/>
      <c r="E361" s="14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</row>
    <row r="362" spans="1:40">
      <c r="A362" s="5"/>
      <c r="B362" s="5"/>
      <c r="C362" s="5"/>
      <c r="D362" s="145"/>
      <c r="E362" s="14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</row>
    <row r="363" spans="1:40">
      <c r="A363" s="5"/>
      <c r="B363" s="5"/>
      <c r="C363" s="5"/>
      <c r="D363" s="145"/>
      <c r="E363" s="14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</row>
    <row r="364" spans="1:40">
      <c r="A364" s="5"/>
      <c r="B364" s="5"/>
      <c r="C364" s="5"/>
      <c r="D364" s="145"/>
      <c r="E364" s="14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</row>
    <row r="365" spans="1:40">
      <c r="A365" s="5"/>
      <c r="B365" s="5"/>
      <c r="C365" s="5"/>
      <c r="D365" s="145"/>
      <c r="E365" s="14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</row>
    <row r="366" spans="1:40">
      <c r="A366" s="5"/>
      <c r="B366" s="5"/>
      <c r="C366" s="5"/>
      <c r="D366" s="145"/>
      <c r="E366" s="14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</row>
    <row r="367" spans="1:40">
      <c r="A367" s="5"/>
      <c r="B367" s="5"/>
      <c r="C367" s="5"/>
      <c r="D367" s="145"/>
      <c r="E367" s="14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</row>
    <row r="368" spans="1:40">
      <c r="A368" s="5"/>
      <c r="B368" s="5"/>
      <c r="C368" s="5"/>
      <c r="D368" s="145"/>
      <c r="E368" s="14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</row>
    <row r="369" spans="1:40">
      <c r="A369" s="5"/>
      <c r="B369" s="5"/>
      <c r="C369" s="5"/>
      <c r="D369" s="145"/>
      <c r="E369" s="14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</row>
    <row r="370" spans="1:40">
      <c r="A370" s="5"/>
      <c r="B370" s="5"/>
      <c r="C370" s="5"/>
      <c r="D370" s="145"/>
      <c r="E370" s="14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</row>
    <row r="371" spans="1:40">
      <c r="A371" s="5"/>
      <c r="B371" s="5"/>
      <c r="C371" s="5"/>
      <c r="D371" s="145"/>
      <c r="E371" s="14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</row>
    <row r="372" spans="1:40">
      <c r="A372" s="5"/>
      <c r="B372" s="5"/>
      <c r="C372" s="5"/>
      <c r="D372" s="145"/>
      <c r="E372" s="14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</row>
    <row r="373" spans="1:40">
      <c r="A373" s="5"/>
      <c r="B373" s="5"/>
      <c r="C373" s="5"/>
      <c r="D373" s="145"/>
      <c r="E373" s="14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</row>
    <row r="374" spans="1:40">
      <c r="A374" s="5"/>
      <c r="B374" s="5"/>
      <c r="C374" s="5"/>
      <c r="D374" s="145"/>
      <c r="E374" s="14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</row>
    <row r="375" spans="1:40">
      <c r="A375" s="5"/>
      <c r="B375" s="5"/>
      <c r="C375" s="5"/>
      <c r="D375" s="145"/>
      <c r="E375" s="14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</row>
    <row r="376" spans="1:40">
      <c r="A376" s="5"/>
      <c r="B376" s="5"/>
      <c r="C376" s="5"/>
      <c r="D376" s="145"/>
      <c r="E376" s="14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</row>
    <row r="377" spans="1:40">
      <c r="A377" s="5"/>
      <c r="B377" s="5"/>
      <c r="C377" s="5"/>
      <c r="D377" s="145"/>
      <c r="E377" s="14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</row>
    <row r="378" spans="1:40">
      <c r="A378" s="5"/>
      <c r="B378" s="5"/>
      <c r="C378" s="5"/>
      <c r="D378" s="145"/>
      <c r="E378" s="14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</row>
    <row r="379" spans="1:40">
      <c r="A379" s="5"/>
      <c r="B379" s="5"/>
      <c r="C379" s="5"/>
      <c r="D379" s="145"/>
      <c r="E379" s="14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</row>
    <row r="380" spans="1:40">
      <c r="A380" s="5"/>
      <c r="B380" s="5"/>
      <c r="C380" s="5"/>
      <c r="D380" s="145"/>
      <c r="E380" s="14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</row>
    <row r="381" spans="1:40">
      <c r="A381" s="5"/>
      <c r="B381" s="5"/>
      <c r="C381" s="5"/>
      <c r="D381" s="145"/>
      <c r="E381" s="14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</row>
    <row r="382" spans="1:40">
      <c r="A382" s="5"/>
      <c r="B382" s="5"/>
      <c r="C382" s="5"/>
      <c r="D382" s="145"/>
      <c r="E382" s="14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</row>
    <row r="383" spans="1:40">
      <c r="A383" s="5"/>
      <c r="B383" s="5"/>
      <c r="C383" s="5"/>
      <c r="D383" s="145"/>
      <c r="E383" s="14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</row>
    <row r="384" spans="1:40">
      <c r="A384" s="5"/>
      <c r="B384" s="5"/>
      <c r="C384" s="5"/>
      <c r="D384" s="145"/>
      <c r="E384" s="14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</row>
    <row r="385" spans="1:40">
      <c r="A385" s="5"/>
      <c r="B385" s="5"/>
      <c r="C385" s="5"/>
      <c r="D385" s="145"/>
      <c r="E385" s="14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</row>
    <row r="386" spans="1:40">
      <c r="A386" s="5"/>
      <c r="B386" s="5"/>
      <c r="C386" s="5"/>
      <c r="D386" s="145"/>
      <c r="E386" s="14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</row>
    <row r="387" spans="1:40">
      <c r="A387" s="5"/>
      <c r="B387" s="5"/>
      <c r="C387" s="5"/>
      <c r="D387" s="145"/>
      <c r="E387" s="14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</row>
    <row r="388" spans="1:40">
      <c r="A388" s="5"/>
      <c r="B388" s="5"/>
      <c r="C388" s="5"/>
      <c r="D388" s="145"/>
      <c r="E388" s="14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</row>
    <row r="389" spans="1:40">
      <c r="A389" s="5"/>
      <c r="B389" s="5"/>
      <c r="C389" s="5"/>
      <c r="D389" s="145"/>
      <c r="E389" s="14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</row>
    <row r="390" spans="1:40">
      <c r="A390" s="5"/>
      <c r="B390" s="5"/>
      <c r="C390" s="5"/>
      <c r="D390" s="145"/>
      <c r="E390" s="14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</row>
    <row r="391" spans="1:40">
      <c r="A391" s="5"/>
      <c r="B391" s="5"/>
      <c r="C391" s="5"/>
      <c r="D391" s="145"/>
      <c r="E391" s="14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</row>
    <row r="392" spans="1:40">
      <c r="A392" s="5"/>
      <c r="B392" s="5"/>
      <c r="C392" s="5"/>
      <c r="D392" s="145"/>
      <c r="E392" s="14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</row>
    <row r="393" spans="1:40">
      <c r="A393" s="5"/>
      <c r="B393" s="5"/>
      <c r="C393" s="5"/>
      <c r="D393" s="145"/>
      <c r="E393" s="14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</row>
    <row r="394" spans="1:40">
      <c r="A394" s="5"/>
      <c r="B394" s="5"/>
      <c r="C394" s="5"/>
      <c r="D394" s="145"/>
      <c r="E394" s="14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</row>
    <row r="395" spans="1:40">
      <c r="A395" s="5"/>
      <c r="B395" s="5"/>
      <c r="C395" s="5"/>
      <c r="D395" s="145"/>
      <c r="E395" s="14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</row>
    <row r="396" spans="1:40">
      <c r="A396" s="5"/>
      <c r="B396" s="5"/>
      <c r="C396" s="5"/>
      <c r="D396" s="145"/>
      <c r="E396" s="14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</row>
    <row r="397" spans="1:40">
      <c r="A397" s="5"/>
      <c r="B397" s="5"/>
      <c r="C397" s="5"/>
      <c r="D397" s="145"/>
      <c r="E397" s="14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</row>
    <row r="398" spans="1:40">
      <c r="A398" s="5"/>
      <c r="B398" s="5"/>
      <c r="C398" s="5"/>
      <c r="D398" s="145"/>
      <c r="E398" s="14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</row>
    <row r="399" spans="1:40">
      <c r="A399" s="5"/>
      <c r="B399" s="5"/>
      <c r="C399" s="5"/>
      <c r="D399" s="145"/>
      <c r="E399" s="14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</row>
    <row r="400" spans="1:40">
      <c r="A400" s="5"/>
      <c r="B400" s="5"/>
      <c r="C400" s="5"/>
      <c r="D400" s="145"/>
      <c r="E400" s="14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</row>
    <row r="401" spans="1:40">
      <c r="A401" s="5"/>
      <c r="B401" s="5"/>
      <c r="C401" s="5"/>
      <c r="D401" s="145"/>
      <c r="E401" s="14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</row>
    <row r="402" spans="1:40">
      <c r="A402" s="5"/>
      <c r="B402" s="5"/>
      <c r="C402" s="5"/>
      <c r="D402" s="145"/>
      <c r="E402" s="14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</row>
    <row r="403" spans="1:40">
      <c r="A403" s="5"/>
      <c r="B403" s="5"/>
      <c r="C403" s="5"/>
      <c r="D403" s="145"/>
      <c r="E403" s="14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</row>
    <row r="404" spans="1:40">
      <c r="A404" s="5"/>
      <c r="B404" s="5"/>
      <c r="C404" s="5"/>
      <c r="D404" s="145"/>
      <c r="E404" s="14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</row>
    <row r="405" spans="1:40">
      <c r="A405" s="5"/>
      <c r="B405" s="5"/>
      <c r="C405" s="5"/>
      <c r="D405" s="145"/>
      <c r="E405" s="14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</row>
    <row r="406" spans="1:40">
      <c r="A406" s="5"/>
      <c r="B406" s="5"/>
      <c r="C406" s="5"/>
      <c r="D406" s="145"/>
      <c r="E406" s="14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</row>
    <row r="407" spans="1:40">
      <c r="A407" s="5"/>
      <c r="B407" s="5"/>
      <c r="C407" s="5"/>
      <c r="D407" s="145"/>
      <c r="E407" s="14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</row>
    <row r="408" spans="1:40">
      <c r="A408" s="5"/>
      <c r="B408" s="5"/>
      <c r="C408" s="5"/>
      <c r="D408" s="145"/>
      <c r="E408" s="14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</row>
    <row r="409" spans="1:40">
      <c r="A409" s="5"/>
      <c r="B409" s="5"/>
      <c r="C409" s="5"/>
      <c r="D409" s="145"/>
      <c r="E409" s="14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</row>
    <row r="410" spans="1:40">
      <c r="A410" s="5"/>
      <c r="B410" s="5"/>
      <c r="C410" s="5"/>
      <c r="D410" s="145"/>
      <c r="E410" s="14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</row>
    <row r="411" spans="1:40">
      <c r="A411" s="5"/>
      <c r="B411" s="5"/>
      <c r="C411" s="5"/>
      <c r="D411" s="145"/>
      <c r="E411" s="14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</row>
    <row r="412" spans="1:40">
      <c r="A412" s="5"/>
      <c r="B412" s="5"/>
      <c r="C412" s="5"/>
      <c r="D412" s="145"/>
      <c r="E412" s="14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</row>
    <row r="413" spans="1:40">
      <c r="A413" s="5"/>
      <c r="B413" s="5"/>
      <c r="C413" s="5"/>
      <c r="D413" s="145"/>
      <c r="E413" s="14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</row>
    <row r="414" spans="1:40">
      <c r="A414" s="5"/>
      <c r="B414" s="5"/>
      <c r="C414" s="5"/>
      <c r="D414" s="145"/>
      <c r="E414" s="14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</row>
    <row r="415" spans="1:40">
      <c r="A415" s="5"/>
      <c r="B415" s="5"/>
      <c r="C415" s="5"/>
      <c r="D415" s="145"/>
      <c r="E415" s="14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</row>
    <row r="416" spans="1:40">
      <c r="A416" s="5"/>
      <c r="B416" s="5"/>
      <c r="C416" s="5"/>
      <c r="D416" s="145"/>
      <c r="E416" s="14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</row>
    <row r="417" spans="1:40">
      <c r="A417" s="5"/>
      <c r="B417" s="5"/>
      <c r="C417" s="5"/>
      <c r="D417" s="145"/>
      <c r="E417" s="14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</row>
    <row r="418" spans="1:40">
      <c r="A418" s="5"/>
      <c r="B418" s="5"/>
      <c r="C418" s="5"/>
      <c r="D418" s="145"/>
      <c r="E418" s="14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</row>
    <row r="419" spans="1:40">
      <c r="A419" s="5"/>
      <c r="B419" s="5"/>
      <c r="C419" s="5"/>
      <c r="D419" s="145"/>
      <c r="E419" s="14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</row>
    <row r="420" spans="1:40">
      <c r="A420" s="5"/>
      <c r="B420" s="5"/>
      <c r="C420" s="5"/>
      <c r="D420" s="145"/>
      <c r="E420" s="14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</row>
    <row r="421" spans="1:40">
      <c r="A421" s="5"/>
      <c r="B421" s="5"/>
      <c r="C421" s="5"/>
      <c r="D421" s="145"/>
      <c r="E421" s="14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</row>
    <row r="422" spans="1:40">
      <c r="A422" s="5"/>
      <c r="B422" s="5"/>
      <c r="C422" s="5"/>
      <c r="D422" s="145"/>
      <c r="E422" s="14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</row>
    <row r="423" spans="1:40">
      <c r="A423" s="5"/>
      <c r="B423" s="5"/>
      <c r="C423" s="5"/>
      <c r="D423" s="145"/>
      <c r="E423" s="14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</row>
    <row r="424" spans="1:40">
      <c r="A424" s="5"/>
      <c r="B424" s="5"/>
      <c r="C424" s="5"/>
      <c r="D424" s="145"/>
      <c r="E424" s="14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</row>
    <row r="425" spans="1:40">
      <c r="A425" s="5"/>
      <c r="B425" s="5"/>
      <c r="C425" s="5"/>
      <c r="D425" s="145"/>
      <c r="E425" s="14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</row>
    <row r="426" spans="1:40">
      <c r="A426" s="5"/>
      <c r="B426" s="5"/>
      <c r="C426" s="5"/>
      <c r="D426" s="145"/>
      <c r="E426" s="14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</row>
    <row r="427" spans="1:40">
      <c r="A427" s="5"/>
      <c r="B427" s="5"/>
      <c r="C427" s="5"/>
      <c r="D427" s="145"/>
      <c r="E427" s="14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</row>
    <row r="428" spans="1:40">
      <c r="A428" s="5"/>
      <c r="B428" s="5"/>
      <c r="C428" s="5"/>
      <c r="D428" s="145"/>
      <c r="E428" s="14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</row>
    <row r="429" spans="1:40">
      <c r="A429" s="5"/>
      <c r="B429" s="5"/>
      <c r="C429" s="5"/>
      <c r="D429" s="145"/>
      <c r="E429" s="14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</row>
    <row r="430" spans="1:40">
      <c r="A430" s="5"/>
      <c r="B430" s="5"/>
      <c r="C430" s="5"/>
      <c r="D430" s="145"/>
      <c r="E430" s="14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</row>
    <row r="431" spans="1:40">
      <c r="A431" s="5"/>
      <c r="B431" s="5"/>
      <c r="C431" s="5"/>
      <c r="D431" s="145"/>
      <c r="E431" s="14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</row>
    <row r="432" spans="1:40">
      <c r="A432" s="5"/>
      <c r="B432" s="5"/>
      <c r="C432" s="5"/>
      <c r="D432" s="145"/>
      <c r="E432" s="14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</row>
    <row r="433" spans="1:40">
      <c r="A433" s="5"/>
      <c r="B433" s="5"/>
      <c r="C433" s="5"/>
      <c r="D433" s="145"/>
      <c r="E433" s="14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</row>
    <row r="434" spans="1:40">
      <c r="A434" s="5"/>
      <c r="B434" s="5"/>
      <c r="C434" s="5"/>
      <c r="D434" s="145"/>
      <c r="E434" s="14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</row>
    <row r="435" spans="1:40">
      <c r="A435" s="5"/>
      <c r="B435" s="5"/>
      <c r="C435" s="5"/>
      <c r="D435" s="145"/>
      <c r="E435" s="14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</row>
    <row r="436" spans="1:40">
      <c r="A436" s="5"/>
      <c r="B436" s="5"/>
      <c r="C436" s="5"/>
      <c r="D436" s="145"/>
      <c r="E436" s="14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</row>
    <row r="437" spans="1:40">
      <c r="A437" s="5"/>
      <c r="B437" s="5"/>
      <c r="C437" s="5"/>
      <c r="D437" s="145"/>
      <c r="E437" s="14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</row>
    <row r="438" spans="1:40">
      <c r="A438" s="5"/>
      <c r="B438" s="5"/>
      <c r="C438" s="5"/>
      <c r="D438" s="145"/>
      <c r="E438" s="14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</row>
    <row r="439" spans="1:40">
      <c r="A439" s="5"/>
      <c r="B439" s="5"/>
      <c r="C439" s="5"/>
      <c r="D439" s="145"/>
      <c r="E439" s="14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</row>
    <row r="440" spans="1:40">
      <c r="A440" s="5"/>
      <c r="B440" s="5"/>
      <c r="C440" s="5"/>
      <c r="D440" s="145"/>
      <c r="E440" s="14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</row>
    <row r="441" spans="1:40">
      <c r="A441" s="5"/>
      <c r="B441" s="5"/>
      <c r="C441" s="5"/>
      <c r="D441" s="145"/>
      <c r="E441" s="14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</row>
    <row r="442" spans="1:40">
      <c r="A442" s="5"/>
      <c r="B442" s="5"/>
      <c r="C442" s="5"/>
      <c r="D442" s="145"/>
      <c r="E442" s="14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</row>
    <row r="443" spans="1:40">
      <c r="A443" s="5"/>
      <c r="B443" s="5"/>
      <c r="C443" s="5"/>
      <c r="D443" s="145"/>
      <c r="E443" s="14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</row>
    <row r="444" spans="1:40">
      <c r="A444" s="5"/>
      <c r="B444" s="5"/>
      <c r="C444" s="5"/>
      <c r="D444" s="145"/>
      <c r="E444" s="14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</row>
    <row r="445" spans="1:40">
      <c r="A445" s="5"/>
      <c r="B445" s="5"/>
      <c r="C445" s="5"/>
      <c r="D445" s="145"/>
      <c r="E445" s="14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</row>
    <row r="446" spans="1:40">
      <c r="A446" s="5"/>
      <c r="B446" s="5"/>
      <c r="C446" s="5"/>
      <c r="D446" s="145"/>
      <c r="E446" s="14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</row>
    <row r="447" spans="1:40">
      <c r="A447" s="5"/>
      <c r="B447" s="5"/>
      <c r="C447" s="5"/>
      <c r="D447" s="145"/>
      <c r="E447" s="14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</row>
    <row r="448" spans="1:40">
      <c r="A448" s="5"/>
      <c r="B448" s="5"/>
      <c r="C448" s="5"/>
      <c r="D448" s="145"/>
      <c r="E448" s="14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</row>
    <row r="449" spans="1:40">
      <c r="A449" s="5"/>
      <c r="B449" s="5"/>
      <c r="C449" s="5"/>
      <c r="D449" s="145"/>
      <c r="E449" s="14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</row>
    <row r="450" spans="1:40">
      <c r="A450" s="5"/>
      <c r="B450" s="5"/>
      <c r="C450" s="5"/>
      <c r="D450" s="145"/>
      <c r="E450" s="14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</row>
    <row r="451" spans="1:40">
      <c r="A451" s="5"/>
      <c r="B451" s="5"/>
      <c r="C451" s="5"/>
      <c r="D451" s="145"/>
      <c r="E451" s="14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</row>
    <row r="452" spans="1:40">
      <c r="A452" s="5"/>
      <c r="B452" s="5"/>
      <c r="C452" s="5"/>
      <c r="D452" s="145"/>
      <c r="E452" s="14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</row>
    <row r="453" spans="1:40">
      <c r="A453" s="5"/>
      <c r="B453" s="5"/>
      <c r="C453" s="5"/>
      <c r="D453" s="145"/>
      <c r="E453" s="14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</row>
    <row r="454" spans="1:40">
      <c r="A454" s="5"/>
      <c r="B454" s="5"/>
      <c r="C454" s="5"/>
      <c r="D454" s="145"/>
      <c r="E454" s="14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</row>
    <row r="455" spans="1:40">
      <c r="A455" s="5"/>
      <c r="B455" s="5"/>
      <c r="C455" s="5"/>
      <c r="D455" s="145"/>
      <c r="E455" s="14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</row>
    <row r="456" spans="1:40">
      <c r="A456" s="5"/>
      <c r="B456" s="5"/>
      <c r="C456" s="5"/>
      <c r="D456" s="145"/>
      <c r="E456" s="14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</row>
    <row r="457" spans="1:40">
      <c r="A457" s="5"/>
      <c r="B457" s="5"/>
      <c r="C457" s="5"/>
      <c r="D457" s="145"/>
      <c r="E457" s="14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</row>
    <row r="458" spans="1:40">
      <c r="A458" s="5"/>
      <c r="B458" s="5"/>
      <c r="C458" s="5"/>
      <c r="D458" s="145"/>
      <c r="E458" s="14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</row>
    <row r="459" spans="1:40">
      <c r="A459" s="5"/>
      <c r="B459" s="5"/>
      <c r="C459" s="5"/>
      <c r="D459" s="145"/>
      <c r="E459" s="14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</row>
    <row r="460" spans="1:40">
      <c r="A460" s="5"/>
      <c r="B460" s="5"/>
      <c r="C460" s="5"/>
      <c r="D460" s="145"/>
      <c r="E460" s="14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</row>
    <row r="461" spans="1:40">
      <c r="A461" s="5"/>
      <c r="B461" s="5"/>
      <c r="C461" s="5"/>
      <c r="D461" s="145"/>
      <c r="E461" s="14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</row>
    <row r="462" spans="1:40">
      <c r="A462" s="5"/>
      <c r="B462" s="5"/>
      <c r="C462" s="5"/>
      <c r="D462" s="145"/>
      <c r="E462" s="14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</row>
    <row r="463" spans="1:40">
      <c r="A463" s="5"/>
      <c r="B463" s="5"/>
      <c r="C463" s="5"/>
      <c r="D463" s="145"/>
      <c r="E463" s="14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</row>
    <row r="464" spans="1:40">
      <c r="A464" s="5"/>
      <c r="B464" s="5"/>
      <c r="C464" s="5"/>
      <c r="D464" s="145"/>
      <c r="E464" s="14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</row>
    <row r="465" spans="1:40">
      <c r="A465" s="5"/>
      <c r="B465" s="5"/>
      <c r="C465" s="5"/>
      <c r="D465" s="145"/>
      <c r="E465" s="14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</row>
    <row r="466" spans="1:40">
      <c r="A466" s="5"/>
      <c r="B466" s="5"/>
      <c r="C466" s="5"/>
      <c r="D466" s="145"/>
      <c r="E466" s="14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</row>
    <row r="467" spans="1:40">
      <c r="A467" s="5"/>
      <c r="B467" s="5"/>
      <c r="C467" s="5"/>
      <c r="D467" s="145"/>
      <c r="E467" s="14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</row>
    <row r="468" spans="1:40">
      <c r="A468" s="5"/>
      <c r="B468" s="5"/>
      <c r="C468" s="5"/>
      <c r="D468" s="145"/>
      <c r="E468" s="14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</row>
    <row r="469" spans="1:40">
      <c r="A469" s="5"/>
      <c r="B469" s="5"/>
      <c r="C469" s="5"/>
      <c r="D469" s="145"/>
      <c r="E469" s="14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</row>
    <row r="470" spans="1:40">
      <c r="A470" s="5"/>
      <c r="B470" s="5"/>
      <c r="C470" s="5"/>
      <c r="D470" s="145"/>
      <c r="E470" s="14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</row>
    <row r="471" spans="1:40">
      <c r="A471" s="5"/>
      <c r="B471" s="5"/>
      <c r="C471" s="5"/>
      <c r="D471" s="145"/>
      <c r="E471" s="14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</row>
    <row r="472" spans="1:40">
      <c r="A472" s="5"/>
      <c r="B472" s="5"/>
      <c r="C472" s="5"/>
      <c r="D472" s="145"/>
      <c r="E472" s="14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</row>
    <row r="473" spans="1:40">
      <c r="A473" s="5"/>
      <c r="B473" s="5"/>
      <c r="C473" s="5"/>
      <c r="D473" s="145"/>
      <c r="E473" s="14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</row>
    <row r="474" spans="1:40">
      <c r="A474" s="5"/>
      <c r="B474" s="5"/>
      <c r="C474" s="5"/>
      <c r="D474" s="145"/>
      <c r="E474" s="14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</row>
    <row r="475" spans="1:40">
      <c r="A475" s="5"/>
      <c r="B475" s="5"/>
      <c r="C475" s="5"/>
      <c r="D475" s="145"/>
      <c r="E475" s="14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</row>
    <row r="476" spans="1:40">
      <c r="A476" s="5"/>
      <c r="B476" s="5"/>
      <c r="C476" s="5"/>
      <c r="D476" s="145"/>
      <c r="E476" s="14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</row>
    <row r="477" spans="1:40">
      <c r="A477" s="5"/>
      <c r="B477" s="5"/>
      <c r="C477" s="5"/>
      <c r="D477" s="145"/>
      <c r="E477" s="14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</row>
    <row r="478" spans="1:40">
      <c r="A478" s="5"/>
      <c r="B478" s="5"/>
      <c r="C478" s="5"/>
      <c r="D478" s="145"/>
      <c r="E478" s="14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</row>
    <row r="479" spans="1:40">
      <c r="A479" s="5"/>
      <c r="B479" s="5"/>
      <c r="C479" s="5"/>
      <c r="D479" s="145"/>
      <c r="E479" s="14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</row>
    <row r="480" spans="1:40">
      <c r="A480" s="5"/>
      <c r="B480" s="5"/>
      <c r="C480" s="5"/>
      <c r="D480" s="145"/>
      <c r="E480" s="14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</row>
    <row r="481" spans="1:40">
      <c r="A481" s="5"/>
      <c r="B481" s="5"/>
      <c r="C481" s="5"/>
      <c r="D481" s="145"/>
      <c r="E481" s="14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</row>
    <row r="482" spans="1:40">
      <c r="A482" s="5"/>
      <c r="B482" s="5"/>
      <c r="C482" s="5"/>
      <c r="D482" s="145"/>
      <c r="E482" s="14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</row>
    <row r="483" spans="1:40">
      <c r="A483" s="5"/>
      <c r="B483" s="5"/>
      <c r="C483" s="5"/>
      <c r="D483" s="145"/>
      <c r="E483" s="14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</row>
    <row r="484" spans="1:40">
      <c r="A484" s="5"/>
      <c r="B484" s="5"/>
      <c r="C484" s="5"/>
      <c r="D484" s="145"/>
      <c r="E484" s="14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</row>
    <row r="485" spans="1:40">
      <c r="A485" s="5"/>
      <c r="B485" s="5"/>
      <c r="C485" s="5"/>
      <c r="D485" s="145"/>
      <c r="E485" s="14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</row>
    <row r="486" spans="1:40">
      <c r="A486" s="5"/>
      <c r="B486" s="5"/>
      <c r="C486" s="5"/>
      <c r="D486" s="145"/>
      <c r="E486" s="14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</row>
    <row r="487" spans="1:40">
      <c r="A487" s="5"/>
      <c r="B487" s="5"/>
      <c r="C487" s="5"/>
      <c r="D487" s="145"/>
      <c r="E487" s="14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</row>
    <row r="488" spans="1:40">
      <c r="A488" s="5"/>
      <c r="B488" s="5"/>
      <c r="C488" s="5"/>
      <c r="D488" s="145"/>
      <c r="E488" s="14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</row>
    <row r="489" spans="1:40">
      <c r="A489" s="5"/>
      <c r="B489" s="5"/>
      <c r="C489" s="5"/>
      <c r="D489" s="145"/>
      <c r="E489" s="14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</row>
    <row r="490" spans="1:40">
      <c r="A490" s="5"/>
      <c r="B490" s="5"/>
      <c r="C490" s="5"/>
      <c r="D490" s="145"/>
      <c r="E490" s="14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</row>
    <row r="491" spans="1:40">
      <c r="A491" s="5"/>
      <c r="B491" s="5"/>
      <c r="C491" s="5"/>
      <c r="D491" s="145"/>
      <c r="E491" s="14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</row>
    <row r="492" spans="1:40">
      <c r="A492" s="5"/>
      <c r="B492" s="5"/>
      <c r="C492" s="5"/>
      <c r="D492" s="145"/>
      <c r="E492" s="14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</row>
    <row r="493" spans="1:40">
      <c r="A493" s="5"/>
      <c r="B493" s="5"/>
      <c r="C493" s="5"/>
      <c r="D493" s="145"/>
      <c r="E493" s="14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</row>
    <row r="494" spans="1:40">
      <c r="A494" s="5"/>
      <c r="B494" s="5"/>
      <c r="C494" s="5"/>
      <c r="D494" s="145"/>
      <c r="E494" s="14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</row>
    <row r="495" spans="1:40">
      <c r="A495" s="5"/>
      <c r="B495" s="5"/>
      <c r="C495" s="5"/>
      <c r="D495" s="145"/>
      <c r="E495" s="14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</row>
    <row r="496" spans="1:40">
      <c r="A496" s="5"/>
      <c r="B496" s="5"/>
      <c r="C496" s="5"/>
      <c r="D496" s="145"/>
      <c r="E496" s="14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</row>
    <row r="497" spans="1:40">
      <c r="A497" s="5"/>
      <c r="B497" s="5"/>
      <c r="C497" s="5"/>
      <c r="D497" s="145"/>
      <c r="E497" s="14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</row>
    <row r="498" spans="1:40">
      <c r="A498" s="5"/>
      <c r="B498" s="5"/>
      <c r="C498" s="5"/>
      <c r="D498" s="145"/>
      <c r="E498" s="14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</row>
    <row r="499" spans="1:40">
      <c r="A499" s="5"/>
      <c r="B499" s="5"/>
      <c r="C499" s="5"/>
      <c r="D499" s="145"/>
      <c r="E499" s="14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</row>
    <row r="500" spans="1:40">
      <c r="A500" s="5"/>
      <c r="B500" s="5"/>
      <c r="C500" s="5"/>
      <c r="D500" s="145"/>
      <c r="E500" s="14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</row>
    <row r="501" spans="1:40">
      <c r="A501" s="5"/>
      <c r="B501" s="5"/>
      <c r="C501" s="5"/>
      <c r="D501" s="145"/>
      <c r="E501" s="14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</row>
    <row r="502" spans="1:40">
      <c r="A502" s="5"/>
      <c r="B502" s="5"/>
      <c r="C502" s="5"/>
      <c r="D502" s="145"/>
      <c r="E502" s="14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</row>
    <row r="503" spans="1:40">
      <c r="A503" s="5"/>
      <c r="B503" s="5"/>
      <c r="C503" s="5"/>
      <c r="D503" s="145"/>
      <c r="E503" s="14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</row>
    <row r="504" spans="1:40">
      <c r="A504" s="5"/>
      <c r="B504" s="5"/>
      <c r="C504" s="5"/>
      <c r="D504" s="145"/>
      <c r="E504" s="14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</row>
    <row r="505" spans="1:40">
      <c r="A505" s="5"/>
      <c r="B505" s="5"/>
      <c r="C505" s="5"/>
      <c r="D505" s="145"/>
      <c r="E505" s="14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</row>
    <row r="506" spans="1:40">
      <c r="A506" s="5"/>
      <c r="B506" s="5"/>
      <c r="C506" s="5"/>
      <c r="D506" s="145"/>
      <c r="E506" s="14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</row>
    <row r="507" spans="1:40">
      <c r="A507" s="5"/>
      <c r="B507" s="5"/>
      <c r="C507" s="5"/>
      <c r="D507" s="145"/>
      <c r="E507" s="14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</row>
    <row r="508" spans="1:40">
      <c r="A508" s="5"/>
      <c r="B508" s="5"/>
      <c r="C508" s="5"/>
      <c r="D508" s="145"/>
      <c r="E508" s="14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</row>
    <row r="509" spans="1:40">
      <c r="A509" s="5"/>
      <c r="B509" s="5"/>
      <c r="C509" s="5"/>
      <c r="D509" s="145"/>
      <c r="E509" s="14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</row>
    <row r="510" spans="1:40">
      <c r="A510" s="5"/>
      <c r="B510" s="5"/>
      <c r="C510" s="5"/>
      <c r="D510" s="145"/>
      <c r="E510" s="14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</row>
    <row r="511" spans="1:40">
      <c r="A511" s="5"/>
      <c r="B511" s="5"/>
      <c r="C511" s="5"/>
      <c r="D511" s="145"/>
      <c r="E511" s="14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</row>
    <row r="512" spans="1:40">
      <c r="A512" s="5"/>
      <c r="B512" s="5"/>
      <c r="C512" s="5"/>
      <c r="D512" s="145"/>
      <c r="E512" s="14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</row>
    <row r="513" spans="1:40">
      <c r="A513" s="5"/>
      <c r="B513" s="5"/>
      <c r="C513" s="5"/>
      <c r="D513" s="145"/>
      <c r="E513" s="14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</row>
    <row r="514" spans="1:40">
      <c r="A514" s="5"/>
      <c r="B514" s="5"/>
      <c r="C514" s="5"/>
      <c r="D514" s="145"/>
      <c r="E514" s="14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</row>
    <row r="515" spans="1:40">
      <c r="A515" s="5"/>
      <c r="B515" s="5"/>
      <c r="C515" s="5"/>
      <c r="D515" s="145"/>
      <c r="E515" s="14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</row>
    <row r="516" spans="1:40">
      <c r="A516" s="5"/>
      <c r="B516" s="5"/>
      <c r="C516" s="5"/>
      <c r="D516" s="145"/>
      <c r="E516" s="14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</row>
    <row r="517" spans="1:40">
      <c r="A517" s="5"/>
      <c r="B517" s="5"/>
      <c r="C517" s="5"/>
      <c r="D517" s="145"/>
      <c r="E517" s="14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</row>
    <row r="518" spans="1:40">
      <c r="A518" s="5"/>
      <c r="B518" s="5"/>
      <c r="C518" s="5"/>
      <c r="D518" s="145"/>
      <c r="E518" s="14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</row>
    <row r="519" spans="1:40">
      <c r="A519" s="5"/>
      <c r="B519" s="5"/>
      <c r="C519" s="5"/>
      <c r="D519" s="145"/>
      <c r="E519" s="14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</row>
    <row r="520" spans="1:40">
      <c r="A520" s="5"/>
      <c r="B520" s="5"/>
      <c r="C520" s="5"/>
      <c r="D520" s="145"/>
      <c r="E520" s="14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</row>
    <row r="521" spans="1:40">
      <c r="A521" s="5"/>
      <c r="B521" s="5"/>
      <c r="C521" s="5"/>
      <c r="D521" s="145"/>
      <c r="E521" s="14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</row>
    <row r="522" spans="1:40">
      <c r="A522" s="5"/>
      <c r="B522" s="5"/>
      <c r="C522" s="5"/>
      <c r="D522" s="145"/>
      <c r="E522" s="14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</row>
    <row r="523" spans="1:40">
      <c r="A523" s="5"/>
      <c r="B523" s="5"/>
      <c r="C523" s="5"/>
      <c r="D523" s="145"/>
      <c r="E523" s="14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</row>
    <row r="524" spans="1:40">
      <c r="A524" s="5"/>
      <c r="B524" s="5"/>
      <c r="C524" s="5"/>
      <c r="D524" s="145"/>
      <c r="E524" s="14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</row>
    <row r="525" spans="1:40">
      <c r="A525" s="5"/>
      <c r="B525" s="5"/>
      <c r="C525" s="5"/>
      <c r="D525" s="145"/>
      <c r="E525" s="14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</row>
    <row r="526" spans="1:40">
      <c r="A526" s="5"/>
      <c r="B526" s="5"/>
      <c r="C526" s="5"/>
      <c r="D526" s="145"/>
      <c r="E526" s="14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</row>
    <row r="527" spans="1:40">
      <c r="A527" s="5"/>
      <c r="B527" s="5"/>
      <c r="C527" s="5"/>
      <c r="D527" s="145"/>
      <c r="E527" s="14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</row>
    <row r="528" spans="1:40">
      <c r="A528" s="5"/>
      <c r="B528" s="5"/>
      <c r="C528" s="5"/>
      <c r="D528" s="145"/>
      <c r="E528" s="14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</row>
    <row r="529" spans="1:40">
      <c r="A529" s="5"/>
      <c r="B529" s="5"/>
      <c r="C529" s="5"/>
      <c r="D529" s="145"/>
      <c r="E529" s="14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</row>
    <row r="530" spans="1:40">
      <c r="A530" s="5"/>
      <c r="B530" s="5"/>
      <c r="C530" s="5"/>
      <c r="D530" s="145"/>
      <c r="E530" s="14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</row>
    <row r="531" spans="1:40">
      <c r="A531" s="5"/>
      <c r="B531" s="5"/>
      <c r="C531" s="5"/>
      <c r="D531" s="145"/>
      <c r="E531" s="14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</row>
    <row r="532" spans="1:40">
      <c r="A532" s="5"/>
      <c r="B532" s="5"/>
      <c r="C532" s="5"/>
      <c r="D532" s="145"/>
      <c r="E532" s="14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</row>
    <row r="533" spans="1:40">
      <c r="A533" s="5"/>
      <c r="B533" s="5"/>
      <c r="C533" s="5"/>
      <c r="D533" s="145"/>
      <c r="E533" s="14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</row>
    <row r="534" spans="1:40">
      <c r="A534" s="5"/>
      <c r="B534" s="5"/>
      <c r="C534" s="5"/>
      <c r="D534" s="145"/>
      <c r="E534" s="14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</row>
    <row r="535" spans="1:40">
      <c r="A535" s="5"/>
      <c r="B535" s="5"/>
      <c r="C535" s="5"/>
      <c r="D535" s="145"/>
      <c r="E535" s="14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</row>
    <row r="536" spans="1:40">
      <c r="A536" s="5"/>
      <c r="B536" s="5"/>
      <c r="C536" s="5"/>
      <c r="D536" s="145"/>
      <c r="E536" s="14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</row>
    <row r="537" spans="1:40">
      <c r="A537" s="5"/>
      <c r="B537" s="5"/>
      <c r="C537" s="5"/>
      <c r="D537" s="145"/>
      <c r="E537" s="14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</row>
    <row r="538" spans="1:40">
      <c r="A538" s="5"/>
      <c r="B538" s="5"/>
      <c r="C538" s="5"/>
      <c r="D538" s="145"/>
      <c r="E538" s="14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</row>
    <row r="539" spans="1:40">
      <c r="A539" s="5"/>
      <c r="B539" s="5"/>
      <c r="C539" s="5"/>
      <c r="D539" s="145"/>
      <c r="E539" s="14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</row>
    <row r="540" spans="1:40">
      <c r="A540" s="5"/>
      <c r="B540" s="5"/>
      <c r="C540" s="5"/>
      <c r="D540" s="145"/>
      <c r="E540" s="14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</row>
    <row r="541" spans="1:40">
      <c r="A541" s="5"/>
      <c r="B541" s="5"/>
      <c r="C541" s="5"/>
      <c r="D541" s="145"/>
      <c r="E541" s="14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</row>
    <row r="542" spans="1:40">
      <c r="A542" s="5"/>
      <c r="B542" s="5"/>
      <c r="C542" s="5"/>
      <c r="D542" s="145"/>
      <c r="E542" s="14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</row>
    <row r="543" spans="1:40">
      <c r="A543" s="5"/>
      <c r="B543" s="5"/>
      <c r="C543" s="5"/>
      <c r="D543" s="145"/>
      <c r="E543" s="14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</row>
    <row r="544" spans="1:40">
      <c r="A544" s="5"/>
      <c r="B544" s="5"/>
      <c r="C544" s="5"/>
      <c r="D544" s="145"/>
      <c r="E544" s="14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</row>
    <row r="545" spans="1:40">
      <c r="A545" s="5"/>
      <c r="B545" s="5"/>
      <c r="C545" s="5"/>
      <c r="D545" s="145"/>
      <c r="E545" s="14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</row>
    <row r="546" spans="1:40">
      <c r="A546" s="5"/>
      <c r="B546" s="5"/>
      <c r="C546" s="5"/>
      <c r="D546" s="145"/>
      <c r="E546" s="14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</row>
    <row r="547" spans="1:40">
      <c r="A547" s="5"/>
      <c r="B547" s="5"/>
      <c r="C547" s="5"/>
      <c r="D547" s="145"/>
      <c r="E547" s="14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</row>
    <row r="548" spans="1:40">
      <c r="A548" s="5"/>
      <c r="B548" s="5"/>
      <c r="C548" s="5"/>
      <c r="D548" s="145"/>
      <c r="E548" s="14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</row>
    <row r="549" spans="1:40">
      <c r="A549" s="5"/>
      <c r="B549" s="5"/>
      <c r="C549" s="5"/>
      <c r="D549" s="145"/>
      <c r="E549" s="14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</row>
    <row r="550" spans="1:40">
      <c r="A550" s="5"/>
      <c r="B550" s="5"/>
      <c r="C550" s="5"/>
      <c r="D550" s="145"/>
      <c r="E550" s="14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</row>
    <row r="551" spans="1:40">
      <c r="A551" s="5"/>
      <c r="B551" s="5"/>
      <c r="C551" s="5"/>
      <c r="D551" s="145"/>
      <c r="E551" s="14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</row>
    <row r="552" spans="1:40">
      <c r="A552" s="5"/>
      <c r="B552" s="5"/>
      <c r="C552" s="5"/>
      <c r="D552" s="145"/>
      <c r="E552" s="14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</row>
    <row r="553" spans="1:40">
      <c r="A553" s="5"/>
      <c r="B553" s="5"/>
      <c r="C553" s="5"/>
      <c r="D553" s="145"/>
      <c r="E553" s="14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</row>
    <row r="554" spans="1:40">
      <c r="A554" s="5"/>
      <c r="B554" s="5"/>
      <c r="C554" s="5"/>
      <c r="D554" s="145"/>
      <c r="E554" s="14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</row>
    <row r="555" spans="1:40">
      <c r="A555" s="5"/>
      <c r="B555" s="5"/>
      <c r="C555" s="5"/>
      <c r="D555" s="145"/>
      <c r="E555" s="14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</row>
    <row r="556" spans="1:40">
      <c r="A556" s="5"/>
      <c r="B556" s="5"/>
      <c r="C556" s="5"/>
      <c r="D556" s="145"/>
      <c r="E556" s="14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</row>
    <row r="557" spans="1:40">
      <c r="A557" s="5"/>
      <c r="B557" s="5"/>
      <c r="C557" s="5"/>
      <c r="D557" s="145"/>
      <c r="E557" s="14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</row>
    <row r="558" spans="1:40">
      <c r="A558" s="5"/>
      <c r="B558" s="5"/>
      <c r="C558" s="5"/>
      <c r="D558" s="145"/>
      <c r="E558" s="14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</row>
    <row r="559" spans="1:40">
      <c r="A559" s="5"/>
      <c r="B559" s="5"/>
      <c r="C559" s="5"/>
      <c r="D559" s="145"/>
      <c r="E559" s="14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</row>
    <row r="560" spans="1:40">
      <c r="A560" s="5"/>
      <c r="B560" s="5"/>
      <c r="C560" s="5"/>
      <c r="D560" s="145"/>
      <c r="E560" s="14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</row>
    <row r="561" spans="1:40">
      <c r="A561" s="5"/>
      <c r="B561" s="5"/>
      <c r="C561" s="5"/>
      <c r="D561" s="145"/>
      <c r="E561" s="14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</row>
    <row r="562" spans="1:40">
      <c r="A562" s="5"/>
      <c r="B562" s="5"/>
      <c r="C562" s="5"/>
      <c r="D562" s="145"/>
      <c r="E562" s="14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</row>
    <row r="563" spans="1:40">
      <c r="A563" s="5"/>
      <c r="B563" s="5"/>
      <c r="C563" s="5"/>
      <c r="D563" s="145"/>
      <c r="E563" s="14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</row>
    <row r="564" spans="1:40">
      <c r="A564" s="5"/>
      <c r="B564" s="5"/>
      <c r="C564" s="5"/>
      <c r="D564" s="145"/>
      <c r="E564" s="14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</row>
    <row r="565" spans="1:40">
      <c r="A565" s="5"/>
      <c r="B565" s="5"/>
      <c r="C565" s="5"/>
      <c r="D565" s="145"/>
      <c r="E565" s="14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</row>
    <row r="566" spans="1:40">
      <c r="A566" s="5"/>
      <c r="B566" s="5"/>
      <c r="C566" s="5"/>
      <c r="D566" s="145"/>
      <c r="E566" s="14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</row>
    <row r="567" spans="1:40">
      <c r="A567" s="5"/>
      <c r="B567" s="5"/>
      <c r="C567" s="5"/>
      <c r="D567" s="145"/>
      <c r="E567" s="14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</row>
    <row r="568" spans="1:40">
      <c r="A568" s="5"/>
      <c r="B568" s="5"/>
      <c r="C568" s="5"/>
      <c r="D568" s="145"/>
      <c r="E568" s="14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</row>
    <row r="569" spans="1:40">
      <c r="A569" s="5"/>
      <c r="B569" s="5"/>
      <c r="C569" s="5"/>
      <c r="D569" s="145"/>
      <c r="E569" s="14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</row>
    <row r="570" spans="1:40">
      <c r="A570" s="5"/>
      <c r="B570" s="5"/>
      <c r="C570" s="5"/>
      <c r="D570" s="145"/>
      <c r="E570" s="14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</row>
    <row r="571" spans="1:40">
      <c r="A571" s="5"/>
      <c r="B571" s="5"/>
      <c r="C571" s="5"/>
      <c r="D571" s="145"/>
      <c r="E571" s="14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</row>
    <row r="572" spans="1:40">
      <c r="A572" s="5"/>
      <c r="B572" s="5"/>
      <c r="C572" s="5"/>
      <c r="D572" s="145"/>
      <c r="E572" s="14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</row>
    <row r="573" spans="1:40">
      <c r="A573" s="5"/>
      <c r="B573" s="5"/>
      <c r="C573" s="5"/>
      <c r="D573" s="145"/>
      <c r="E573" s="14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</row>
    <row r="574" spans="1:40">
      <c r="A574" s="5"/>
      <c r="B574" s="5"/>
      <c r="C574" s="5"/>
      <c r="D574" s="145"/>
      <c r="E574" s="14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</row>
    <row r="575" spans="1:40">
      <c r="A575" s="5"/>
      <c r="B575" s="5"/>
      <c r="C575" s="5"/>
      <c r="D575" s="145"/>
      <c r="E575" s="14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</row>
    <row r="576" spans="1:40">
      <c r="A576" s="5"/>
      <c r="B576" s="5"/>
      <c r="C576" s="5"/>
      <c r="D576" s="145"/>
      <c r="E576" s="14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</row>
    <row r="577" spans="1:40">
      <c r="A577" s="5"/>
      <c r="B577" s="5"/>
      <c r="C577" s="5"/>
      <c r="D577" s="145"/>
      <c r="E577" s="14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</row>
    <row r="578" spans="1:40">
      <c r="A578" s="5"/>
      <c r="B578" s="5"/>
      <c r="C578" s="5"/>
      <c r="D578" s="145"/>
      <c r="E578" s="14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</row>
    <row r="579" spans="1:40">
      <c r="A579" s="5"/>
      <c r="B579" s="5"/>
      <c r="C579" s="5"/>
      <c r="D579" s="145"/>
      <c r="E579" s="14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</row>
    <row r="580" spans="1:40">
      <c r="A580" s="5"/>
      <c r="B580" s="5"/>
      <c r="C580" s="5"/>
      <c r="D580" s="145"/>
      <c r="E580" s="14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</row>
    <row r="581" spans="1:40">
      <c r="A581" s="5"/>
      <c r="B581" s="5"/>
      <c r="C581" s="5"/>
      <c r="D581" s="145"/>
      <c r="E581" s="14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</row>
    <row r="582" spans="1:40">
      <c r="A582" s="5"/>
      <c r="B582" s="5"/>
      <c r="C582" s="5"/>
      <c r="D582" s="145"/>
      <c r="E582" s="14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</row>
    <row r="583" spans="1:40">
      <c r="A583" s="5"/>
      <c r="B583" s="5"/>
      <c r="C583" s="5"/>
      <c r="D583" s="145"/>
      <c r="E583" s="14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</row>
    <row r="584" spans="1:40">
      <c r="A584" s="5"/>
      <c r="B584" s="5"/>
      <c r="C584" s="5"/>
      <c r="D584" s="145"/>
      <c r="E584" s="14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</row>
    <row r="585" spans="1:40">
      <c r="A585" s="5"/>
      <c r="B585" s="5"/>
      <c r="C585" s="5"/>
      <c r="D585" s="145"/>
      <c r="E585" s="14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</row>
    <row r="586" spans="1:40">
      <c r="A586" s="5"/>
      <c r="B586" s="5"/>
      <c r="C586" s="5"/>
      <c r="D586" s="145"/>
      <c r="E586" s="14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</row>
    <row r="587" spans="1:40">
      <c r="A587" s="5"/>
      <c r="B587" s="5"/>
      <c r="C587" s="5"/>
      <c r="D587" s="145"/>
      <c r="E587" s="14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</row>
    <row r="588" spans="1:40">
      <c r="A588" s="5"/>
      <c r="B588" s="5"/>
      <c r="C588" s="5"/>
      <c r="D588" s="145"/>
      <c r="E588" s="14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</row>
    <row r="589" spans="1:40">
      <c r="A589" s="5"/>
      <c r="B589" s="5"/>
      <c r="C589" s="5"/>
      <c r="D589" s="145"/>
      <c r="E589" s="14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</row>
    <row r="590" spans="1:40">
      <c r="A590" s="5"/>
      <c r="B590" s="5"/>
      <c r="C590" s="5"/>
      <c r="D590" s="145"/>
      <c r="E590" s="14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</row>
    <row r="591" spans="1:40">
      <c r="A591" s="5"/>
      <c r="B591" s="5"/>
      <c r="C591" s="5"/>
      <c r="D591" s="145"/>
      <c r="E591" s="14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</row>
    <row r="592" spans="1:40">
      <c r="A592" s="5"/>
      <c r="B592" s="5"/>
      <c r="C592" s="5"/>
      <c r="D592" s="145"/>
      <c r="E592" s="14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</row>
    <row r="593" spans="1:40">
      <c r="A593" s="5"/>
      <c r="B593" s="5"/>
      <c r="C593" s="5"/>
      <c r="D593" s="145"/>
      <c r="E593" s="14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</row>
    <row r="594" spans="1:40">
      <c r="A594" s="5"/>
      <c r="B594" s="5"/>
      <c r="C594" s="5"/>
      <c r="D594" s="145"/>
      <c r="E594" s="14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</row>
    <row r="595" spans="1:40">
      <c r="A595" s="5"/>
      <c r="B595" s="5"/>
      <c r="C595" s="5"/>
      <c r="D595" s="145"/>
      <c r="E595" s="14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</row>
    <row r="596" spans="1:40">
      <c r="A596" s="5"/>
      <c r="B596" s="5"/>
      <c r="C596" s="5"/>
      <c r="D596" s="145"/>
      <c r="E596" s="14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</row>
    <row r="597" spans="1:40">
      <c r="A597" s="5"/>
      <c r="B597" s="5"/>
      <c r="C597" s="5"/>
      <c r="D597" s="145"/>
      <c r="E597" s="14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</row>
    <row r="598" spans="1:40">
      <c r="A598" s="5"/>
      <c r="B598" s="5"/>
      <c r="C598" s="5"/>
      <c r="D598" s="145"/>
      <c r="E598" s="14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</row>
    <row r="599" spans="1:40">
      <c r="A599" s="5"/>
      <c r="B599" s="5"/>
      <c r="C599" s="5"/>
      <c r="D599" s="145"/>
      <c r="E599" s="14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</row>
    <row r="600" spans="1:40">
      <c r="A600" s="5"/>
      <c r="B600" s="5"/>
      <c r="C600" s="5"/>
      <c r="D600" s="145"/>
      <c r="E600" s="14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</row>
    <row r="601" spans="1:40">
      <c r="A601" s="5"/>
      <c r="B601" s="5"/>
      <c r="C601" s="5"/>
      <c r="D601" s="145"/>
      <c r="E601" s="14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</row>
    <row r="602" spans="1:40">
      <c r="A602" s="5"/>
      <c r="B602" s="5"/>
      <c r="C602" s="5"/>
      <c r="D602" s="145"/>
      <c r="E602" s="14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</row>
    <row r="603" spans="1:40">
      <c r="A603" s="5"/>
      <c r="B603" s="5"/>
      <c r="C603" s="5"/>
      <c r="D603" s="145"/>
      <c r="E603" s="14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</row>
    <row r="604" spans="1:40">
      <c r="A604" s="5"/>
      <c r="B604" s="5"/>
      <c r="C604" s="5"/>
      <c r="D604" s="145"/>
      <c r="E604" s="14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</row>
    <row r="605" spans="1:40">
      <c r="A605" s="5"/>
      <c r="B605" s="5"/>
      <c r="C605" s="5"/>
      <c r="D605" s="145"/>
      <c r="E605" s="14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</row>
    <row r="606" spans="1:40">
      <c r="A606" s="5"/>
      <c r="B606" s="5"/>
      <c r="C606" s="5"/>
      <c r="D606" s="145"/>
      <c r="E606" s="14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</row>
    <row r="607" spans="1:40">
      <c r="A607" s="5"/>
      <c r="B607" s="5"/>
      <c r="C607" s="5"/>
      <c r="D607" s="145"/>
      <c r="E607" s="14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</row>
    <row r="608" spans="1:40">
      <c r="A608" s="5"/>
      <c r="B608" s="5"/>
      <c r="C608" s="5"/>
      <c r="D608" s="145"/>
      <c r="E608" s="14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</row>
    <row r="609" spans="1:40">
      <c r="A609" s="5"/>
      <c r="B609" s="5"/>
      <c r="C609" s="5"/>
      <c r="D609" s="145"/>
      <c r="E609" s="14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</row>
    <row r="610" spans="1:40">
      <c r="A610" s="5"/>
      <c r="B610" s="5"/>
      <c r="C610" s="5"/>
      <c r="D610" s="145"/>
      <c r="E610" s="14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</row>
    <row r="611" spans="1:40">
      <c r="A611" s="5"/>
      <c r="B611" s="5"/>
      <c r="C611" s="5"/>
      <c r="D611" s="145"/>
      <c r="E611" s="14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</row>
    <row r="612" spans="1:40">
      <c r="A612" s="5"/>
      <c r="B612" s="5"/>
      <c r="C612" s="5"/>
      <c r="D612" s="145"/>
      <c r="E612" s="14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</row>
    <row r="613" spans="1:40">
      <c r="A613" s="5"/>
      <c r="B613" s="5"/>
      <c r="C613" s="5"/>
      <c r="D613" s="145"/>
      <c r="E613" s="14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</row>
    <row r="614" spans="1:40">
      <c r="A614" s="5"/>
      <c r="B614" s="5"/>
      <c r="C614" s="5"/>
      <c r="D614" s="145"/>
      <c r="E614" s="14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</row>
    <row r="615" spans="1:40">
      <c r="A615" s="5"/>
      <c r="B615" s="5"/>
      <c r="C615" s="5"/>
      <c r="D615" s="145"/>
      <c r="E615" s="14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</row>
    <row r="616" spans="1:40">
      <c r="A616" s="5"/>
      <c r="B616" s="5"/>
      <c r="C616" s="5"/>
      <c r="D616" s="145"/>
      <c r="E616" s="14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</row>
    <row r="617" spans="1:40">
      <c r="A617" s="5"/>
      <c r="B617" s="5"/>
      <c r="C617" s="5"/>
      <c r="D617" s="145"/>
      <c r="E617" s="14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</row>
    <row r="618" spans="1:40">
      <c r="A618" s="5"/>
      <c r="B618" s="5"/>
      <c r="C618" s="5"/>
      <c r="D618" s="145"/>
      <c r="E618" s="14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</row>
    <row r="619" spans="1:40">
      <c r="A619" s="5"/>
      <c r="B619" s="5"/>
      <c r="C619" s="5"/>
      <c r="D619" s="145"/>
      <c r="E619" s="14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</row>
    <row r="620" spans="1:40">
      <c r="A620" s="5"/>
      <c r="B620" s="5"/>
      <c r="C620" s="5"/>
      <c r="D620" s="145"/>
      <c r="E620" s="14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</row>
    <row r="621" spans="1:40">
      <c r="A621" s="5"/>
      <c r="B621" s="5"/>
      <c r="C621" s="5"/>
      <c r="D621" s="145"/>
      <c r="E621" s="14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</row>
    <row r="622" spans="1:40">
      <c r="A622" s="5"/>
      <c r="B622" s="5"/>
      <c r="C622" s="5"/>
      <c r="D622" s="145"/>
      <c r="E622" s="14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</row>
    <row r="623" spans="1:40">
      <c r="A623" s="5"/>
      <c r="B623" s="5"/>
      <c r="C623" s="5"/>
      <c r="D623" s="145"/>
      <c r="E623" s="14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</row>
    <row r="624" spans="1:40">
      <c r="A624" s="5"/>
      <c r="B624" s="5"/>
      <c r="C624" s="5"/>
      <c r="D624" s="145"/>
      <c r="E624" s="14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</row>
    <row r="625" spans="1:40">
      <c r="A625" s="5"/>
      <c r="B625" s="5"/>
      <c r="C625" s="5"/>
      <c r="D625" s="145"/>
      <c r="E625" s="14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</row>
    <row r="626" spans="1:40">
      <c r="A626" s="5"/>
      <c r="B626" s="5"/>
      <c r="C626" s="5"/>
      <c r="D626" s="145"/>
      <c r="E626" s="14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</row>
    <row r="627" spans="1:40">
      <c r="A627" s="5"/>
      <c r="B627" s="5"/>
      <c r="C627" s="5"/>
      <c r="D627" s="145"/>
      <c r="E627" s="14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</row>
    <row r="628" spans="1:40">
      <c r="A628" s="5"/>
      <c r="B628" s="5"/>
      <c r="C628" s="5"/>
      <c r="D628" s="145"/>
      <c r="E628" s="14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</row>
    <row r="629" spans="1:40">
      <c r="A629" s="5"/>
      <c r="B629" s="5"/>
      <c r="C629" s="5"/>
      <c r="D629" s="145"/>
      <c r="E629" s="14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</row>
    <row r="630" spans="1:40">
      <c r="A630" s="5"/>
      <c r="B630" s="5"/>
      <c r="C630" s="5"/>
      <c r="D630" s="145"/>
      <c r="E630" s="14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</row>
    <row r="631" spans="1:40">
      <c r="A631" s="5"/>
      <c r="B631" s="5"/>
      <c r="C631" s="5"/>
      <c r="D631" s="145"/>
      <c r="E631" s="14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</row>
    <row r="632" spans="1:40">
      <c r="A632" s="5"/>
      <c r="B632" s="5"/>
      <c r="C632" s="5"/>
      <c r="D632" s="145"/>
      <c r="E632" s="14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</row>
    <row r="633" spans="1:40">
      <c r="A633" s="5"/>
      <c r="B633" s="5"/>
      <c r="C633" s="5"/>
      <c r="D633" s="145"/>
      <c r="E633" s="14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</row>
    <row r="634" spans="1:40">
      <c r="A634" s="5"/>
      <c r="B634" s="5"/>
      <c r="C634" s="5"/>
      <c r="D634" s="145"/>
      <c r="E634" s="14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</row>
    <row r="635" spans="1:40">
      <c r="A635" s="5"/>
      <c r="B635" s="5"/>
      <c r="C635" s="5"/>
      <c r="D635" s="145"/>
      <c r="E635" s="14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</row>
    <row r="636" spans="1:40">
      <c r="A636" s="5"/>
      <c r="B636" s="5"/>
      <c r="C636" s="5"/>
      <c r="D636" s="145"/>
      <c r="E636" s="14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</row>
    <row r="637" spans="1:40">
      <c r="A637" s="5"/>
      <c r="B637" s="5"/>
      <c r="C637" s="5"/>
      <c r="D637" s="145"/>
      <c r="E637" s="14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</row>
    <row r="638" spans="1:40">
      <c r="A638" s="5"/>
      <c r="B638" s="5"/>
      <c r="C638" s="5"/>
      <c r="D638" s="145"/>
      <c r="E638" s="14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</row>
    <row r="639" spans="1:40">
      <c r="A639" s="5"/>
      <c r="B639" s="5"/>
      <c r="C639" s="5"/>
      <c r="D639" s="145"/>
      <c r="E639" s="14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</row>
    <row r="640" spans="1:40">
      <c r="A640" s="5"/>
      <c r="B640" s="5"/>
      <c r="C640" s="5"/>
      <c r="D640" s="145"/>
      <c r="E640" s="14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</row>
    <row r="641" spans="1:40">
      <c r="A641" s="5"/>
      <c r="B641" s="5"/>
      <c r="C641" s="5"/>
      <c r="D641" s="145"/>
      <c r="E641" s="14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</row>
    <row r="642" spans="1:40">
      <c r="A642" s="5"/>
      <c r="B642" s="5"/>
      <c r="C642" s="5"/>
      <c r="D642" s="145"/>
      <c r="E642" s="14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</row>
    <row r="643" spans="1:40">
      <c r="A643" s="5"/>
      <c r="B643" s="5"/>
      <c r="C643" s="5"/>
      <c r="D643" s="145"/>
      <c r="E643" s="14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</row>
    <row r="644" spans="1:40">
      <c r="A644" s="5"/>
      <c r="B644" s="5"/>
      <c r="C644" s="5"/>
      <c r="D644" s="145"/>
      <c r="E644" s="14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</row>
    <row r="645" spans="1:40">
      <c r="A645" s="5"/>
      <c r="B645" s="5"/>
      <c r="C645" s="5"/>
      <c r="D645" s="145"/>
      <c r="E645" s="14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</row>
    <row r="646" spans="1:40">
      <c r="A646" s="5"/>
      <c r="B646" s="5"/>
      <c r="C646" s="5"/>
      <c r="D646" s="145"/>
      <c r="E646" s="14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</row>
    <row r="647" spans="1:40">
      <c r="A647" s="5"/>
      <c r="B647" s="5"/>
      <c r="C647" s="5"/>
      <c r="D647" s="145"/>
      <c r="E647" s="14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</row>
    <row r="648" spans="1:40">
      <c r="A648" s="5"/>
      <c r="B648" s="5"/>
      <c r="C648" s="5"/>
      <c r="D648" s="145"/>
      <c r="E648" s="14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</row>
    <row r="649" spans="1:40">
      <c r="A649" s="5"/>
      <c r="B649" s="5"/>
      <c r="C649" s="5"/>
      <c r="D649" s="145"/>
      <c r="E649" s="14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</row>
    <row r="650" spans="1:40">
      <c r="A650" s="5"/>
      <c r="B650" s="5"/>
      <c r="C650" s="5"/>
      <c r="D650" s="145"/>
      <c r="E650" s="14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</row>
    <row r="651" spans="1:40">
      <c r="A651" s="5"/>
      <c r="B651" s="5"/>
      <c r="C651" s="5"/>
      <c r="D651" s="145"/>
      <c r="E651" s="14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</row>
    <row r="652" spans="1:40">
      <c r="A652" s="5"/>
      <c r="B652" s="5"/>
      <c r="C652" s="5"/>
      <c r="D652" s="145"/>
      <c r="E652" s="14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</row>
    <row r="653" spans="1:40">
      <c r="A653" s="5"/>
      <c r="B653" s="5"/>
      <c r="C653" s="5"/>
      <c r="D653" s="145"/>
      <c r="E653" s="14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</row>
    <row r="654" spans="1:40">
      <c r="A654" s="5"/>
      <c r="B654" s="5"/>
      <c r="C654" s="5"/>
      <c r="D654" s="145"/>
      <c r="E654" s="14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</row>
    <row r="655" spans="1:40">
      <c r="A655" s="5"/>
      <c r="B655" s="5"/>
      <c r="C655" s="5"/>
      <c r="D655" s="145"/>
      <c r="E655" s="14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</row>
    <row r="656" spans="1:40">
      <c r="A656" s="5"/>
      <c r="B656" s="5"/>
      <c r="C656" s="5"/>
      <c r="D656" s="145"/>
      <c r="E656" s="14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</row>
    <row r="657" spans="1:40">
      <c r="A657" s="5"/>
      <c r="B657" s="5"/>
      <c r="C657" s="5"/>
      <c r="D657" s="145"/>
      <c r="E657" s="14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</row>
    <row r="658" spans="1:40">
      <c r="A658" s="5"/>
      <c r="B658" s="5"/>
      <c r="C658" s="5"/>
      <c r="D658" s="145"/>
      <c r="E658" s="14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</row>
    <row r="659" spans="1:40">
      <c r="A659" s="5"/>
      <c r="B659" s="5"/>
      <c r="C659" s="5"/>
      <c r="D659" s="145"/>
      <c r="E659" s="14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</row>
    <row r="660" spans="1:40">
      <c r="A660" s="5"/>
      <c r="B660" s="5"/>
      <c r="C660" s="5"/>
      <c r="D660" s="145"/>
      <c r="E660" s="14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</row>
    <row r="661" spans="1:40">
      <c r="A661" s="5"/>
      <c r="B661" s="5"/>
      <c r="C661" s="5"/>
      <c r="D661" s="145"/>
      <c r="E661" s="14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</row>
    <row r="662" spans="1:40">
      <c r="A662" s="5"/>
      <c r="B662" s="5"/>
      <c r="C662" s="5"/>
      <c r="D662" s="145"/>
      <c r="E662" s="14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</row>
    <row r="663" spans="1:40">
      <c r="A663" s="5"/>
      <c r="B663" s="5"/>
      <c r="C663" s="5"/>
      <c r="D663" s="145"/>
      <c r="E663" s="14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</row>
    <row r="664" spans="1:40">
      <c r="A664" s="5"/>
      <c r="B664" s="5"/>
      <c r="C664" s="5"/>
      <c r="D664" s="145"/>
      <c r="E664" s="14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</row>
    <row r="665" spans="1:40">
      <c r="A665" s="5"/>
      <c r="B665" s="5"/>
      <c r="C665" s="5"/>
      <c r="D665" s="145"/>
      <c r="E665" s="14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</row>
    <row r="666" spans="1:40">
      <c r="A666" s="5"/>
      <c r="B666" s="5"/>
      <c r="C666" s="5"/>
      <c r="D666" s="145"/>
      <c r="E666" s="14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</row>
    <row r="667" spans="1:40">
      <c r="A667" s="5"/>
      <c r="B667" s="5"/>
      <c r="C667" s="5"/>
      <c r="D667" s="145"/>
      <c r="E667" s="14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</row>
    <row r="668" spans="1:40">
      <c r="A668" s="5"/>
      <c r="B668" s="5"/>
      <c r="C668" s="5"/>
      <c r="D668" s="145"/>
      <c r="E668" s="14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</row>
    <row r="669" spans="1:40">
      <c r="A669" s="5"/>
      <c r="B669" s="5"/>
      <c r="C669" s="5"/>
      <c r="D669" s="145"/>
      <c r="E669" s="14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</row>
    <row r="670" spans="1:40">
      <c r="A670" s="5"/>
      <c r="B670" s="5"/>
      <c r="C670" s="5"/>
      <c r="D670" s="145"/>
      <c r="E670" s="14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</row>
    <row r="671" spans="1:40">
      <c r="A671" s="5"/>
      <c r="B671" s="5"/>
      <c r="C671" s="5"/>
      <c r="D671" s="145"/>
      <c r="E671" s="14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</row>
    <row r="672" spans="1:40">
      <c r="A672" s="5"/>
      <c r="B672" s="5"/>
      <c r="C672" s="5"/>
      <c r="D672" s="145"/>
      <c r="E672" s="14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</row>
    <row r="673" spans="1:40">
      <c r="A673" s="5"/>
      <c r="B673" s="5"/>
      <c r="C673" s="5"/>
      <c r="D673" s="145"/>
      <c r="E673" s="14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</row>
    <row r="674" spans="1:40">
      <c r="A674" s="5"/>
      <c r="B674" s="5"/>
      <c r="C674" s="5"/>
      <c r="D674" s="145"/>
      <c r="E674" s="14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</row>
    <row r="675" spans="1:40">
      <c r="A675" s="5"/>
      <c r="B675" s="5"/>
      <c r="C675" s="5"/>
      <c r="D675" s="145"/>
      <c r="E675" s="14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</row>
    <row r="676" spans="1:40">
      <c r="A676" s="5"/>
      <c r="B676" s="5"/>
      <c r="C676" s="5"/>
      <c r="D676" s="145"/>
      <c r="E676" s="14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</row>
    <row r="677" spans="1:40">
      <c r="A677" s="5"/>
      <c r="B677" s="5"/>
      <c r="C677" s="5"/>
      <c r="D677" s="145"/>
      <c r="E677" s="14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</row>
    <row r="678" spans="1:40">
      <c r="A678" s="5"/>
      <c r="B678" s="5"/>
      <c r="C678" s="5"/>
      <c r="D678" s="145"/>
      <c r="E678" s="14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</row>
    <row r="679" spans="1:40">
      <c r="A679" s="5"/>
      <c r="B679" s="5"/>
      <c r="C679" s="5"/>
      <c r="D679" s="145"/>
      <c r="E679" s="14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</row>
    <row r="680" spans="1:40">
      <c r="A680" s="5"/>
      <c r="B680" s="5"/>
      <c r="C680" s="5"/>
      <c r="D680" s="145"/>
      <c r="E680" s="14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</row>
    <row r="681" spans="1:40">
      <c r="A681" s="5"/>
      <c r="B681" s="5"/>
      <c r="C681" s="5"/>
      <c r="D681" s="145"/>
      <c r="E681" s="14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</row>
    <row r="682" spans="1:40">
      <c r="A682" s="5"/>
      <c r="B682" s="5"/>
      <c r="C682" s="5"/>
      <c r="D682" s="145"/>
      <c r="E682" s="14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</row>
    <row r="683" spans="1:40">
      <c r="A683" s="5"/>
      <c r="B683" s="5"/>
      <c r="C683" s="5"/>
      <c r="D683" s="145"/>
      <c r="E683" s="14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</row>
    <row r="684" spans="1:40">
      <c r="A684" s="5"/>
      <c r="B684" s="5"/>
      <c r="C684" s="5"/>
      <c r="D684" s="145"/>
      <c r="E684" s="14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</row>
    <row r="685" spans="1:40">
      <c r="A685" s="5"/>
      <c r="B685" s="5"/>
      <c r="C685" s="5"/>
      <c r="D685" s="145"/>
      <c r="E685" s="14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</row>
    <row r="686" spans="1:40">
      <c r="A686" s="5"/>
      <c r="B686" s="5"/>
      <c r="C686" s="5"/>
      <c r="D686" s="145"/>
      <c r="E686" s="14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</row>
    <row r="687" spans="1:40">
      <c r="A687" s="5"/>
      <c r="B687" s="5"/>
      <c r="C687" s="5"/>
      <c r="D687" s="145"/>
      <c r="E687" s="14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</row>
    <row r="688" spans="1:40">
      <c r="A688" s="5"/>
      <c r="B688" s="5"/>
      <c r="C688" s="5"/>
      <c r="D688" s="145"/>
      <c r="E688" s="14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</row>
    <row r="689" spans="1:40">
      <c r="A689" s="5"/>
      <c r="B689" s="5"/>
      <c r="C689" s="5"/>
      <c r="D689" s="145"/>
      <c r="E689" s="14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</row>
    <row r="690" spans="1:40">
      <c r="A690" s="5"/>
      <c r="B690" s="5"/>
      <c r="C690" s="5"/>
      <c r="D690" s="145"/>
      <c r="E690" s="14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</row>
    <row r="691" spans="1:40">
      <c r="A691" s="5"/>
      <c r="B691" s="5"/>
      <c r="C691" s="5"/>
      <c r="D691" s="145"/>
      <c r="E691" s="14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</row>
    <row r="692" spans="1:40">
      <c r="A692" s="5"/>
      <c r="B692" s="5"/>
      <c r="C692" s="5"/>
      <c r="D692" s="145"/>
      <c r="E692" s="14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</row>
    <row r="693" spans="1:40">
      <c r="A693" s="5"/>
      <c r="B693" s="5"/>
      <c r="C693" s="5"/>
      <c r="D693" s="145"/>
      <c r="E693" s="14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</row>
    <row r="694" spans="1:40">
      <c r="A694" s="5"/>
      <c r="B694" s="5"/>
      <c r="C694" s="5"/>
      <c r="D694" s="145"/>
      <c r="E694" s="14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</row>
    <row r="695" spans="1:40">
      <c r="A695" s="5"/>
      <c r="B695" s="5"/>
      <c r="C695" s="5"/>
      <c r="D695" s="145"/>
      <c r="E695" s="14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</row>
    <row r="696" spans="1:40">
      <c r="A696" s="5"/>
      <c r="B696" s="5"/>
      <c r="C696" s="5"/>
      <c r="D696" s="145"/>
      <c r="E696" s="14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</row>
    <row r="697" spans="1:40">
      <c r="A697" s="5"/>
      <c r="B697" s="5"/>
      <c r="C697" s="5"/>
      <c r="D697" s="145"/>
      <c r="E697" s="14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</row>
    <row r="698" spans="1:40">
      <c r="A698" s="5"/>
      <c r="B698" s="5"/>
      <c r="C698" s="5"/>
      <c r="D698" s="145"/>
      <c r="E698" s="14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</row>
    <row r="699" spans="1:40">
      <c r="A699" s="5"/>
      <c r="B699" s="5"/>
      <c r="C699" s="5"/>
      <c r="D699" s="145"/>
      <c r="E699" s="14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</row>
    <row r="700" spans="1:40">
      <c r="A700" s="5"/>
      <c r="B700" s="5"/>
      <c r="C700" s="5"/>
      <c r="D700" s="145"/>
      <c r="E700" s="14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</row>
    <row r="701" spans="1:40">
      <c r="A701" s="5"/>
      <c r="B701" s="5"/>
      <c r="C701" s="5"/>
      <c r="D701" s="145"/>
      <c r="E701" s="14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</row>
    <row r="702" spans="1:40">
      <c r="A702" s="5"/>
      <c r="B702" s="5"/>
      <c r="C702" s="5"/>
      <c r="D702" s="145"/>
      <c r="E702" s="14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</row>
    <row r="703" spans="1:40">
      <c r="A703" s="5"/>
      <c r="B703" s="5"/>
      <c r="C703" s="5"/>
      <c r="D703" s="145"/>
      <c r="E703" s="14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</row>
    <row r="704" spans="1:40">
      <c r="A704" s="5"/>
      <c r="B704" s="5"/>
      <c r="C704" s="5"/>
      <c r="D704" s="145"/>
      <c r="E704" s="14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</row>
    <row r="705" spans="1:40">
      <c r="A705" s="5"/>
      <c r="B705" s="5"/>
      <c r="C705" s="5"/>
      <c r="D705" s="145"/>
      <c r="E705" s="14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</row>
    <row r="706" spans="1:40">
      <c r="A706" s="5"/>
      <c r="B706" s="5"/>
      <c r="C706" s="5"/>
      <c r="D706" s="145"/>
      <c r="E706" s="14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</row>
    <row r="707" spans="1:40">
      <c r="A707" s="5"/>
      <c r="B707" s="5"/>
      <c r="C707" s="5"/>
      <c r="D707" s="145"/>
      <c r="E707" s="14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</row>
    <row r="708" spans="1:40">
      <c r="A708" s="5"/>
      <c r="B708" s="5"/>
      <c r="C708" s="5"/>
      <c r="D708" s="145"/>
      <c r="E708" s="14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</row>
    <row r="709" spans="1:40">
      <c r="A709" s="5"/>
      <c r="B709" s="5"/>
      <c r="C709" s="5"/>
      <c r="D709" s="145"/>
      <c r="E709" s="14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</row>
    <row r="710" spans="1:40">
      <c r="A710" s="5"/>
      <c r="B710" s="5"/>
      <c r="C710" s="5"/>
      <c r="D710" s="145"/>
      <c r="E710" s="14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</row>
    <row r="711" spans="1:40">
      <c r="A711" s="5"/>
      <c r="B711" s="5"/>
      <c r="C711" s="5"/>
      <c r="D711" s="145"/>
      <c r="E711" s="14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</row>
    <row r="712" spans="1:40">
      <c r="A712" s="5"/>
      <c r="B712" s="5"/>
      <c r="C712" s="5"/>
      <c r="D712" s="145"/>
      <c r="E712" s="14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</row>
    <row r="713" spans="1:40">
      <c r="A713" s="5"/>
      <c r="B713" s="5"/>
      <c r="C713" s="5"/>
      <c r="D713" s="145"/>
      <c r="E713" s="14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</row>
    <row r="714" spans="1:40">
      <c r="A714" s="5"/>
      <c r="B714" s="5"/>
      <c r="C714" s="5"/>
      <c r="D714" s="145"/>
      <c r="E714" s="14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</row>
    <row r="715" spans="1:40">
      <c r="A715" s="5"/>
      <c r="B715" s="5"/>
      <c r="C715" s="5"/>
      <c r="D715" s="145"/>
      <c r="E715" s="14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</row>
    <row r="716" spans="1:40">
      <c r="A716" s="5"/>
      <c r="B716" s="5"/>
      <c r="C716" s="5"/>
      <c r="D716" s="145"/>
      <c r="E716" s="14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</row>
    <row r="717" spans="1:40">
      <c r="A717" s="5"/>
      <c r="B717" s="5"/>
      <c r="C717" s="5"/>
      <c r="D717" s="145"/>
      <c r="E717" s="14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</row>
    <row r="718" spans="1:40">
      <c r="A718" s="5"/>
      <c r="B718" s="5"/>
      <c r="C718" s="5"/>
      <c r="D718" s="145"/>
      <c r="E718" s="14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</row>
    <row r="719" spans="1:40">
      <c r="A719" s="5"/>
      <c r="B719" s="5"/>
      <c r="C719" s="5"/>
      <c r="D719" s="145"/>
      <c r="E719" s="14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</row>
    <row r="720" spans="1:40">
      <c r="A720" s="5"/>
      <c r="B720" s="5"/>
      <c r="C720" s="5"/>
      <c r="D720" s="145"/>
      <c r="E720" s="14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</row>
    <row r="721" spans="1:40">
      <c r="A721" s="5"/>
      <c r="B721" s="5"/>
      <c r="C721" s="5"/>
      <c r="D721" s="145"/>
      <c r="E721" s="14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</row>
    <row r="722" spans="1:40">
      <c r="A722" s="5"/>
      <c r="B722" s="5"/>
      <c r="C722" s="5"/>
      <c r="D722" s="145"/>
      <c r="E722" s="14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</row>
    <row r="723" spans="1:40">
      <c r="A723" s="5"/>
      <c r="B723" s="5"/>
      <c r="C723" s="5"/>
      <c r="D723" s="145"/>
      <c r="E723" s="14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</row>
    <row r="724" spans="1:40">
      <c r="A724" s="5"/>
      <c r="B724" s="5"/>
      <c r="C724" s="5"/>
      <c r="D724" s="145"/>
      <c r="E724" s="14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</row>
    <row r="725" spans="1:40">
      <c r="A725" s="5"/>
      <c r="B725" s="5"/>
      <c r="C725" s="5"/>
      <c r="D725" s="145"/>
      <c r="E725" s="14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</row>
    <row r="726" spans="1:40">
      <c r="A726" s="5"/>
      <c r="B726" s="5"/>
      <c r="C726" s="5"/>
      <c r="D726" s="145"/>
      <c r="E726" s="14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</row>
    <row r="727" spans="1:40">
      <c r="A727" s="5"/>
      <c r="B727" s="5"/>
      <c r="C727" s="5"/>
      <c r="D727" s="145"/>
      <c r="E727" s="14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</row>
    <row r="728" spans="1:40">
      <c r="A728" s="5"/>
      <c r="B728" s="5"/>
      <c r="C728" s="5"/>
      <c r="D728" s="145"/>
      <c r="E728" s="14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</row>
    <row r="729" spans="1:40">
      <c r="A729" s="5"/>
      <c r="B729" s="5"/>
      <c r="C729" s="5"/>
      <c r="D729" s="145"/>
      <c r="E729" s="14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</row>
    <row r="730" spans="1:40">
      <c r="A730" s="5"/>
      <c r="B730" s="5"/>
      <c r="C730" s="5"/>
      <c r="D730" s="145"/>
      <c r="E730" s="14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</row>
    <row r="731" spans="1:40">
      <c r="A731" s="5"/>
      <c r="B731" s="5"/>
      <c r="C731" s="5"/>
      <c r="D731" s="145"/>
      <c r="E731" s="14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</row>
    <row r="732" spans="1:40">
      <c r="A732" s="5"/>
      <c r="B732" s="5"/>
      <c r="C732" s="5"/>
      <c r="D732" s="145"/>
      <c r="E732" s="14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</row>
    <row r="733" spans="1:40">
      <c r="A733" s="5"/>
      <c r="B733" s="5"/>
      <c r="C733" s="5"/>
      <c r="D733" s="145"/>
      <c r="E733" s="14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</row>
    <row r="734" spans="1:40">
      <c r="A734" s="5"/>
      <c r="B734" s="5"/>
      <c r="C734" s="5"/>
      <c r="D734" s="145"/>
      <c r="E734" s="14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</row>
    <row r="735" spans="1:40">
      <c r="A735" s="5"/>
      <c r="B735" s="5"/>
      <c r="C735" s="5"/>
      <c r="D735" s="145"/>
      <c r="E735" s="14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</row>
    <row r="736" spans="1:40">
      <c r="A736" s="5"/>
      <c r="B736" s="5"/>
      <c r="C736" s="5"/>
      <c r="D736" s="145"/>
      <c r="E736" s="14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</row>
    <row r="737" spans="1:40">
      <c r="A737" s="5"/>
      <c r="B737" s="5"/>
      <c r="C737" s="5"/>
      <c r="D737" s="145"/>
      <c r="E737" s="14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</row>
    <row r="738" spans="1:40">
      <c r="A738" s="5"/>
      <c r="B738" s="5"/>
      <c r="C738" s="5"/>
      <c r="D738" s="145"/>
      <c r="E738" s="14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</row>
    <row r="739" spans="1:40">
      <c r="A739" s="5"/>
      <c r="B739" s="5"/>
      <c r="C739" s="5"/>
      <c r="D739" s="145"/>
      <c r="E739" s="14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</row>
    <row r="740" spans="1:40">
      <c r="A740" s="5"/>
      <c r="B740" s="5"/>
      <c r="C740" s="5"/>
      <c r="D740" s="145"/>
      <c r="E740" s="14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</row>
    <row r="741" spans="1:40">
      <c r="A741" s="5"/>
      <c r="B741" s="5"/>
      <c r="C741" s="5"/>
      <c r="D741" s="145"/>
      <c r="E741" s="14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</row>
    <row r="742" spans="1:40">
      <c r="A742" s="5"/>
      <c r="B742" s="5"/>
      <c r="C742" s="5"/>
      <c r="D742" s="145"/>
      <c r="E742" s="14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</row>
    <row r="743" spans="1:40">
      <c r="A743" s="5"/>
      <c r="B743" s="5"/>
      <c r="C743" s="5"/>
      <c r="D743" s="145"/>
      <c r="E743" s="14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</row>
    <row r="744" spans="1:40">
      <c r="A744" s="5"/>
      <c r="B744" s="5"/>
      <c r="C744" s="5"/>
      <c r="D744" s="145"/>
      <c r="E744" s="14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</row>
    <row r="745" spans="1:40">
      <c r="A745" s="5"/>
      <c r="B745" s="5"/>
      <c r="C745" s="5"/>
      <c r="D745" s="145"/>
      <c r="E745" s="14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</row>
    <row r="746" spans="1:40">
      <c r="A746" s="5"/>
      <c r="B746" s="5"/>
      <c r="C746" s="5"/>
      <c r="D746" s="145"/>
      <c r="E746" s="14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</row>
    <row r="747" spans="1:40">
      <c r="A747" s="5"/>
      <c r="B747" s="5"/>
      <c r="C747" s="5"/>
      <c r="D747" s="145"/>
      <c r="E747" s="14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</row>
    <row r="748" spans="1:40">
      <c r="A748" s="5"/>
      <c r="B748" s="5"/>
      <c r="C748" s="5"/>
      <c r="D748" s="145"/>
      <c r="E748" s="14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</row>
    <row r="749" spans="1:40">
      <c r="A749" s="5"/>
      <c r="B749" s="5"/>
      <c r="C749" s="5"/>
      <c r="D749" s="145"/>
      <c r="E749" s="14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</row>
    <row r="750" spans="1:40">
      <c r="A750" s="5"/>
      <c r="B750" s="5"/>
      <c r="C750" s="5"/>
      <c r="D750" s="145"/>
      <c r="E750" s="14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</row>
    <row r="751" spans="1:40">
      <c r="A751" s="5"/>
      <c r="B751" s="5"/>
      <c r="C751" s="5"/>
      <c r="D751" s="145"/>
      <c r="E751" s="14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</row>
    <row r="752" spans="1:40">
      <c r="A752" s="5"/>
      <c r="B752" s="5"/>
      <c r="C752" s="5"/>
      <c r="D752" s="145"/>
      <c r="E752" s="14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</row>
    <row r="753" spans="1:40">
      <c r="A753" s="5"/>
      <c r="B753" s="5"/>
      <c r="C753" s="5"/>
      <c r="D753" s="145"/>
      <c r="E753" s="14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</row>
    <row r="754" spans="1:40">
      <c r="A754" s="5"/>
      <c r="B754" s="5"/>
      <c r="C754" s="5"/>
      <c r="D754" s="145"/>
      <c r="E754" s="14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</row>
    <row r="755" spans="1:40">
      <c r="A755" s="5"/>
      <c r="B755" s="5"/>
      <c r="C755" s="5"/>
      <c r="D755" s="145"/>
      <c r="E755" s="14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</row>
    <row r="756" spans="1:40">
      <c r="A756" s="5"/>
      <c r="B756" s="5"/>
      <c r="C756" s="5"/>
      <c r="D756" s="145"/>
      <c r="E756" s="14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</row>
    <row r="757" spans="1:40">
      <c r="A757" s="5"/>
      <c r="B757" s="5"/>
      <c r="C757" s="5"/>
      <c r="D757" s="145"/>
      <c r="E757" s="14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</row>
    <row r="758" spans="1:40">
      <c r="A758" s="5"/>
      <c r="B758" s="5"/>
      <c r="C758" s="5"/>
      <c r="D758" s="145"/>
      <c r="E758" s="14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</row>
    <row r="759" spans="1:40">
      <c r="A759" s="5"/>
      <c r="B759" s="5"/>
      <c r="C759" s="5"/>
      <c r="D759" s="145"/>
      <c r="E759" s="14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</row>
    <row r="760" spans="1:40">
      <c r="A760" s="5"/>
      <c r="B760" s="5"/>
      <c r="C760" s="5"/>
      <c r="D760" s="145"/>
      <c r="E760" s="14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</row>
    <row r="761" spans="1:40">
      <c r="A761" s="5"/>
      <c r="B761" s="5"/>
      <c r="C761" s="5"/>
      <c r="D761" s="145"/>
      <c r="E761" s="14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</row>
    <row r="762" spans="1:40">
      <c r="A762" s="5"/>
      <c r="B762" s="5"/>
      <c r="C762" s="5"/>
      <c r="D762" s="145"/>
      <c r="E762" s="14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</row>
    <row r="763" spans="1:40">
      <c r="A763" s="5"/>
      <c r="B763" s="5"/>
      <c r="C763" s="5"/>
      <c r="D763" s="145"/>
      <c r="E763" s="14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</row>
    <row r="764" spans="1:40">
      <c r="A764" s="5"/>
      <c r="B764" s="5"/>
      <c r="C764" s="5"/>
      <c r="D764" s="145"/>
      <c r="E764" s="14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</row>
    <row r="765" spans="1:40">
      <c r="A765" s="5"/>
      <c r="B765" s="5"/>
      <c r="C765" s="5"/>
      <c r="D765" s="145"/>
      <c r="E765" s="14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</row>
    <row r="766" spans="1:40">
      <c r="A766" s="5"/>
      <c r="B766" s="5"/>
      <c r="C766" s="5"/>
      <c r="D766" s="145"/>
      <c r="E766" s="14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</row>
    <row r="767" spans="1:40">
      <c r="A767" s="5"/>
      <c r="B767" s="5"/>
      <c r="C767" s="5"/>
      <c r="D767" s="145"/>
      <c r="E767" s="14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</row>
    <row r="768" spans="1:40">
      <c r="A768" s="5"/>
      <c r="B768" s="5"/>
      <c r="C768" s="5"/>
      <c r="D768" s="145"/>
      <c r="E768" s="14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</row>
    <row r="769" spans="1:40">
      <c r="A769" s="5"/>
      <c r="B769" s="5"/>
      <c r="C769" s="5"/>
      <c r="D769" s="145"/>
      <c r="E769" s="14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</row>
    <row r="770" spans="1:40">
      <c r="A770" s="5"/>
      <c r="B770" s="5"/>
      <c r="C770" s="5"/>
      <c r="D770" s="145"/>
      <c r="E770" s="14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</row>
    <row r="771" spans="1:40">
      <c r="A771" s="5"/>
      <c r="B771" s="5"/>
      <c r="C771" s="5"/>
      <c r="D771" s="145"/>
      <c r="E771" s="14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</row>
    <row r="772" spans="1:40">
      <c r="A772" s="5"/>
      <c r="B772" s="5"/>
      <c r="C772" s="5"/>
      <c r="D772" s="145"/>
      <c r="E772" s="14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</row>
    <row r="773" spans="1:40">
      <c r="A773" s="5"/>
      <c r="B773" s="5"/>
      <c r="C773" s="5"/>
      <c r="D773" s="145"/>
      <c r="E773" s="14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</row>
    <row r="774" spans="1:40">
      <c r="A774" s="5"/>
      <c r="B774" s="5"/>
      <c r="C774" s="5"/>
      <c r="D774" s="145"/>
      <c r="E774" s="14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</row>
    <row r="775" spans="1:40">
      <c r="A775" s="5"/>
      <c r="B775" s="5"/>
      <c r="C775" s="5"/>
      <c r="D775" s="145"/>
      <c r="E775" s="14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</row>
    <row r="776" spans="1:40">
      <c r="A776" s="5"/>
      <c r="B776" s="5"/>
      <c r="C776" s="5"/>
      <c r="D776" s="145"/>
      <c r="E776" s="14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</row>
    <row r="777" spans="1:40">
      <c r="A777" s="5"/>
      <c r="B777" s="5"/>
      <c r="C777" s="5"/>
      <c r="D777" s="145"/>
      <c r="E777" s="14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</row>
    <row r="778" spans="1:40">
      <c r="A778" s="5"/>
      <c r="B778" s="5"/>
      <c r="C778" s="5"/>
      <c r="D778" s="145"/>
      <c r="E778" s="14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</row>
    <row r="779" spans="1:40">
      <c r="A779" s="5"/>
      <c r="B779" s="5"/>
      <c r="C779" s="5"/>
      <c r="D779" s="145"/>
      <c r="E779" s="14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</row>
    <row r="780" spans="1:40">
      <c r="A780" s="5"/>
      <c r="B780" s="5"/>
      <c r="C780" s="5"/>
      <c r="D780" s="145"/>
      <c r="E780" s="14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</row>
    <row r="781" spans="1:40">
      <c r="A781" s="5"/>
      <c r="B781" s="5"/>
      <c r="C781" s="5"/>
      <c r="D781" s="145"/>
      <c r="E781" s="14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</row>
    <row r="782" spans="1:40">
      <c r="A782" s="5"/>
      <c r="B782" s="5"/>
      <c r="C782" s="5"/>
      <c r="D782" s="145"/>
      <c r="E782" s="14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</row>
    <row r="783" spans="1:40">
      <c r="A783" s="5"/>
      <c r="B783" s="5"/>
      <c r="C783" s="5"/>
      <c r="D783" s="145"/>
      <c r="E783" s="14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</row>
    <row r="784" spans="1:40">
      <c r="A784" s="5"/>
      <c r="B784" s="5"/>
      <c r="C784" s="5"/>
      <c r="D784" s="145"/>
      <c r="E784" s="14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</row>
    <row r="785" spans="1:40">
      <c r="A785" s="5"/>
      <c r="B785" s="5"/>
      <c r="C785" s="5"/>
      <c r="D785" s="145"/>
      <c r="E785" s="14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</row>
    <row r="786" spans="1:40">
      <c r="A786" s="5"/>
      <c r="B786" s="5"/>
      <c r="C786" s="5"/>
      <c r="D786" s="145"/>
      <c r="E786" s="14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</row>
    <row r="787" spans="1:40">
      <c r="A787" s="5"/>
      <c r="B787" s="5"/>
      <c r="C787" s="5"/>
      <c r="D787" s="145"/>
      <c r="E787" s="14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</row>
    <row r="788" spans="1:40">
      <c r="A788" s="5"/>
      <c r="B788" s="5"/>
      <c r="C788" s="5"/>
      <c r="D788" s="145"/>
      <c r="E788" s="14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</row>
    <row r="789" spans="1:40">
      <c r="A789" s="5"/>
      <c r="B789" s="5"/>
      <c r="C789" s="5"/>
      <c r="D789" s="145"/>
      <c r="E789" s="14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</row>
    <row r="790" spans="1:40">
      <c r="A790" s="5"/>
      <c r="B790" s="5"/>
      <c r="C790" s="5"/>
      <c r="D790" s="145"/>
      <c r="E790" s="14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</row>
    <row r="791" spans="1:40">
      <c r="A791" s="5"/>
      <c r="B791" s="5"/>
      <c r="C791" s="5"/>
      <c r="D791" s="145"/>
      <c r="E791" s="14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</row>
    <row r="792" spans="1:40">
      <c r="A792" s="5"/>
      <c r="B792" s="5"/>
      <c r="C792" s="5"/>
      <c r="D792" s="145"/>
      <c r="E792" s="14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</row>
    <row r="793" spans="1:40">
      <c r="A793" s="5"/>
      <c r="B793" s="5"/>
      <c r="C793" s="5"/>
      <c r="D793" s="145"/>
      <c r="E793" s="14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</row>
    <row r="794" spans="1:40">
      <c r="A794" s="5"/>
      <c r="B794" s="5"/>
      <c r="C794" s="5"/>
      <c r="D794" s="145"/>
      <c r="E794" s="14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</row>
    <row r="795" spans="1:40">
      <c r="A795" s="5"/>
      <c r="B795" s="5"/>
      <c r="C795" s="5"/>
      <c r="D795" s="145"/>
      <c r="E795" s="14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</row>
    <row r="796" spans="1:40">
      <c r="A796" s="5"/>
      <c r="B796" s="5"/>
      <c r="C796" s="5"/>
      <c r="D796" s="145"/>
      <c r="E796" s="14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</row>
    <row r="797" spans="1:40">
      <c r="A797" s="5"/>
      <c r="B797" s="5"/>
      <c r="C797" s="5"/>
      <c r="D797" s="145"/>
      <c r="E797" s="14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</row>
    <row r="798" spans="1:40">
      <c r="A798" s="5"/>
      <c r="B798" s="5"/>
      <c r="C798" s="5"/>
      <c r="D798" s="145"/>
      <c r="E798" s="14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</row>
    <row r="799" spans="1:40">
      <c r="A799" s="5"/>
      <c r="B799" s="5"/>
      <c r="C799" s="5"/>
      <c r="D799" s="145"/>
      <c r="E799" s="14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</row>
    <row r="800" spans="1:40">
      <c r="A800" s="5"/>
      <c r="B800" s="5"/>
      <c r="C800" s="5"/>
      <c r="D800" s="145"/>
      <c r="E800" s="14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</row>
    <row r="801" spans="1:40">
      <c r="A801" s="5"/>
      <c r="B801" s="5"/>
      <c r="C801" s="5"/>
      <c r="D801" s="145"/>
      <c r="E801" s="14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</row>
    <row r="802" spans="1:40">
      <c r="A802" s="5"/>
      <c r="B802" s="5"/>
      <c r="C802" s="5"/>
      <c r="D802" s="145"/>
      <c r="E802" s="14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</row>
    <row r="803" spans="1:40">
      <c r="A803" s="5"/>
      <c r="B803" s="5"/>
      <c r="C803" s="5"/>
      <c r="D803" s="145"/>
      <c r="E803" s="14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</row>
    <row r="804" spans="1:40">
      <c r="A804" s="5"/>
      <c r="B804" s="5"/>
      <c r="C804" s="5"/>
      <c r="D804" s="145"/>
      <c r="E804" s="14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</row>
    <row r="805" spans="1:40">
      <c r="A805" s="5"/>
      <c r="B805" s="5"/>
      <c r="C805" s="5"/>
      <c r="D805" s="145"/>
      <c r="E805" s="14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</row>
    <row r="806" spans="1:40">
      <c r="A806" s="5"/>
      <c r="B806" s="5"/>
      <c r="C806" s="5"/>
      <c r="D806" s="145"/>
      <c r="E806" s="14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</row>
    <row r="807" spans="1:40">
      <c r="A807" s="5"/>
      <c r="B807" s="5"/>
      <c r="C807" s="5"/>
      <c r="D807" s="145"/>
      <c r="E807" s="14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</row>
    <row r="808" spans="1:40">
      <c r="A808" s="5"/>
      <c r="B808" s="5"/>
      <c r="C808" s="5"/>
      <c r="D808" s="145"/>
      <c r="E808" s="14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</row>
    <row r="809" spans="1:40">
      <c r="A809" s="5"/>
      <c r="B809" s="5"/>
      <c r="C809" s="5"/>
      <c r="D809" s="145"/>
      <c r="E809" s="14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</row>
    <row r="810" spans="1:40">
      <c r="A810" s="5"/>
      <c r="B810" s="5"/>
      <c r="C810" s="5"/>
      <c r="D810" s="145"/>
      <c r="E810" s="14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</row>
    <row r="811" spans="1:40">
      <c r="A811" s="5"/>
      <c r="B811" s="5"/>
      <c r="C811" s="5"/>
      <c r="D811" s="145"/>
      <c r="E811" s="14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</row>
    <row r="812" spans="1:40">
      <c r="A812" s="5"/>
      <c r="B812" s="5"/>
      <c r="C812" s="5"/>
      <c r="D812" s="145"/>
      <c r="E812" s="14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</row>
    <row r="813" spans="1:40">
      <c r="A813" s="5"/>
      <c r="B813" s="5"/>
      <c r="C813" s="5"/>
      <c r="D813" s="145"/>
      <c r="E813" s="14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</row>
    <row r="814" spans="1:40">
      <c r="A814" s="5"/>
      <c r="B814" s="5"/>
      <c r="C814" s="5"/>
      <c r="D814" s="145"/>
      <c r="E814" s="14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</row>
    <row r="815" spans="1:40">
      <c r="A815" s="5"/>
      <c r="B815" s="5"/>
      <c r="C815" s="5"/>
      <c r="D815" s="145"/>
      <c r="E815" s="14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</row>
    <row r="816" spans="1:40">
      <c r="A816" s="5"/>
      <c r="B816" s="5"/>
      <c r="C816" s="5"/>
      <c r="D816" s="145"/>
      <c r="E816" s="14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</row>
    <row r="817" spans="1:40">
      <c r="A817" s="5"/>
      <c r="B817" s="5"/>
      <c r="C817" s="5"/>
      <c r="D817" s="145"/>
      <c r="E817" s="14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</row>
    <row r="818" spans="1:40">
      <c r="A818" s="5"/>
      <c r="B818" s="5"/>
      <c r="C818" s="5"/>
      <c r="D818" s="145"/>
      <c r="E818" s="14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</row>
    <row r="819" spans="1:40">
      <c r="A819" s="5"/>
      <c r="B819" s="5"/>
      <c r="C819" s="5"/>
      <c r="D819" s="145"/>
      <c r="E819" s="14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</row>
    <row r="820" spans="1:40">
      <c r="A820" s="5"/>
      <c r="B820" s="5"/>
      <c r="C820" s="5"/>
      <c r="D820" s="145"/>
      <c r="E820" s="14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</row>
    <row r="821" spans="1:40">
      <c r="A821" s="5"/>
      <c r="B821" s="5"/>
      <c r="C821" s="5"/>
      <c r="D821" s="145"/>
      <c r="E821" s="14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</row>
    <row r="822" spans="1:40">
      <c r="A822" s="5"/>
      <c r="B822" s="5"/>
      <c r="C822" s="5"/>
      <c r="D822" s="145"/>
      <c r="E822" s="14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</row>
    <row r="823" spans="1:40">
      <c r="A823" s="5"/>
      <c r="B823" s="5"/>
      <c r="C823" s="5"/>
      <c r="D823" s="145"/>
      <c r="E823" s="14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</row>
    <row r="824" spans="1:40">
      <c r="A824" s="5"/>
      <c r="B824" s="5"/>
      <c r="C824" s="5"/>
      <c r="D824" s="145"/>
      <c r="E824" s="14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</row>
    <row r="825" spans="1:40">
      <c r="A825" s="5"/>
      <c r="B825" s="5"/>
      <c r="C825" s="5"/>
      <c r="D825" s="145"/>
      <c r="E825" s="14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</row>
    <row r="826" spans="1:40">
      <c r="A826" s="5"/>
      <c r="B826" s="5"/>
      <c r="C826" s="5"/>
      <c r="D826" s="145"/>
      <c r="E826" s="14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</row>
    <row r="827" spans="1:40">
      <c r="A827" s="5"/>
      <c r="B827" s="5"/>
      <c r="C827" s="5"/>
      <c r="D827" s="145"/>
      <c r="E827" s="14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</row>
    <row r="828" spans="1:40">
      <c r="A828" s="5"/>
      <c r="B828" s="5"/>
      <c r="C828" s="5"/>
      <c r="D828" s="145"/>
      <c r="E828" s="14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</row>
    <row r="829" spans="1:40">
      <c r="A829" s="5"/>
      <c r="B829" s="5"/>
      <c r="C829" s="5"/>
      <c r="D829" s="145"/>
      <c r="E829" s="14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</row>
    <row r="830" spans="1:40">
      <c r="A830" s="5"/>
      <c r="B830" s="5"/>
      <c r="C830" s="5"/>
      <c r="D830" s="145"/>
      <c r="E830" s="14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</row>
    <row r="831" spans="1:40">
      <c r="A831" s="5"/>
      <c r="B831" s="5"/>
      <c r="C831" s="5"/>
      <c r="D831" s="145"/>
      <c r="E831" s="14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</row>
    <row r="832" spans="1:40">
      <c r="A832" s="5"/>
      <c r="B832" s="5"/>
      <c r="C832" s="5"/>
      <c r="D832" s="145"/>
      <c r="E832" s="14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</row>
    <row r="833" spans="1:40">
      <c r="A833" s="5"/>
      <c r="B833" s="5"/>
      <c r="C833" s="5"/>
      <c r="D833" s="145"/>
      <c r="E833" s="14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</row>
    <row r="834" spans="1:40">
      <c r="A834" s="5"/>
      <c r="B834" s="5"/>
      <c r="C834" s="5"/>
      <c r="D834" s="145"/>
      <c r="E834" s="14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</row>
    <row r="835" spans="1:40">
      <c r="A835" s="5"/>
      <c r="B835" s="5"/>
      <c r="C835" s="5"/>
      <c r="D835" s="145"/>
      <c r="E835" s="14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</row>
    <row r="836" spans="1:40">
      <c r="A836" s="5"/>
      <c r="B836" s="5"/>
      <c r="C836" s="5"/>
      <c r="D836" s="145"/>
      <c r="E836" s="14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</row>
    <row r="837" spans="1:40">
      <c r="A837" s="5"/>
      <c r="B837" s="5"/>
      <c r="C837" s="5"/>
      <c r="D837" s="145"/>
      <c r="E837" s="14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</row>
    <row r="838" spans="1:40">
      <c r="A838" s="5"/>
      <c r="B838" s="5"/>
      <c r="C838" s="5"/>
      <c r="D838" s="145"/>
      <c r="E838" s="14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</row>
    <row r="839" spans="1:40">
      <c r="A839" s="5"/>
      <c r="B839" s="5"/>
      <c r="C839" s="5"/>
      <c r="D839" s="145"/>
      <c r="E839" s="14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</row>
    <row r="840" spans="1:40">
      <c r="A840" s="5"/>
      <c r="B840" s="5"/>
      <c r="C840" s="5"/>
      <c r="D840" s="145"/>
      <c r="E840" s="14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</row>
    <row r="841" spans="1:40">
      <c r="A841" s="5"/>
      <c r="B841" s="5"/>
      <c r="C841" s="5"/>
      <c r="D841" s="145"/>
      <c r="E841" s="14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</row>
    <row r="842" spans="1:40">
      <c r="A842" s="5"/>
      <c r="B842" s="5"/>
      <c r="C842" s="5"/>
      <c r="D842" s="145"/>
      <c r="E842" s="14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</row>
    <row r="843" spans="1:40">
      <c r="A843" s="5"/>
      <c r="B843" s="5"/>
      <c r="C843" s="5"/>
      <c r="D843" s="145"/>
      <c r="E843" s="14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</row>
    <row r="844" spans="1:40">
      <c r="A844" s="5"/>
      <c r="B844" s="5"/>
      <c r="C844" s="5"/>
      <c r="D844" s="145"/>
      <c r="E844" s="14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</row>
    <row r="845" spans="1:40">
      <c r="A845" s="5"/>
      <c r="B845" s="5"/>
      <c r="C845" s="5"/>
      <c r="D845" s="145"/>
      <c r="E845" s="14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</row>
    <row r="846" spans="1:40">
      <c r="A846" s="5"/>
      <c r="B846" s="5"/>
      <c r="C846" s="5"/>
      <c r="D846" s="145"/>
      <c r="E846" s="14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</row>
    <row r="847" spans="1:40">
      <c r="A847" s="5"/>
      <c r="B847" s="5"/>
      <c r="C847" s="5"/>
      <c r="D847" s="145"/>
      <c r="E847" s="14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</row>
    <row r="848" spans="1:40">
      <c r="A848" s="5"/>
      <c r="B848" s="5"/>
      <c r="C848" s="5"/>
      <c r="D848" s="145"/>
      <c r="E848" s="14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</row>
    <row r="849" spans="1:40">
      <c r="A849" s="5"/>
      <c r="B849" s="5"/>
      <c r="C849" s="5"/>
      <c r="D849" s="145"/>
      <c r="E849" s="14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</row>
    <row r="850" spans="1:40">
      <c r="A850" s="5"/>
      <c r="B850" s="5"/>
      <c r="C850" s="5"/>
      <c r="D850" s="145"/>
      <c r="E850" s="14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</row>
    <row r="851" spans="1:40">
      <c r="A851" s="5"/>
      <c r="B851" s="5"/>
      <c r="C851" s="5"/>
      <c r="D851" s="145"/>
      <c r="E851" s="14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</row>
    <row r="852" spans="1:40">
      <c r="A852" s="5"/>
      <c r="B852" s="5"/>
      <c r="C852" s="5"/>
      <c r="D852" s="145"/>
      <c r="E852" s="14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</row>
    <row r="853" spans="1:40">
      <c r="A853" s="5"/>
      <c r="B853" s="5"/>
      <c r="C853" s="5"/>
      <c r="D853" s="145"/>
      <c r="E853" s="14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</row>
    <row r="854" spans="1:40">
      <c r="A854" s="5"/>
      <c r="B854" s="5"/>
      <c r="C854" s="5"/>
      <c r="D854" s="145"/>
      <c r="E854" s="14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</row>
    <row r="855" spans="1:40">
      <c r="A855" s="5"/>
      <c r="B855" s="5"/>
      <c r="C855" s="5"/>
      <c r="D855" s="145"/>
      <c r="E855" s="14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</row>
    <row r="856" spans="1:40">
      <c r="A856" s="5"/>
      <c r="B856" s="5"/>
      <c r="C856" s="5"/>
      <c r="D856" s="145"/>
      <c r="E856" s="14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</row>
    <row r="857" spans="1:40">
      <c r="A857" s="5"/>
      <c r="B857" s="5"/>
      <c r="C857" s="5"/>
      <c r="D857" s="145"/>
      <c r="E857" s="14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</row>
    <row r="858" spans="1:40">
      <c r="A858" s="5"/>
      <c r="B858" s="5"/>
      <c r="C858" s="5"/>
      <c r="D858" s="145"/>
      <c r="E858" s="14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</row>
    <row r="859" spans="1:40">
      <c r="A859" s="5"/>
      <c r="B859" s="5"/>
      <c r="C859" s="5"/>
      <c r="D859" s="145"/>
      <c r="E859" s="14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</row>
    <row r="860" spans="1:40">
      <c r="A860" s="5"/>
      <c r="B860" s="5"/>
      <c r="C860" s="5"/>
      <c r="D860" s="145"/>
      <c r="E860" s="14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</row>
    <row r="861" spans="1:40">
      <c r="A861" s="5"/>
      <c r="B861" s="5"/>
      <c r="C861" s="5"/>
      <c r="D861" s="145"/>
      <c r="E861" s="14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</row>
    <row r="862" spans="1:40">
      <c r="A862" s="5"/>
      <c r="B862" s="5"/>
      <c r="C862" s="5"/>
      <c r="D862" s="145"/>
      <c r="E862" s="14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</row>
    <row r="863" spans="1:40">
      <c r="A863" s="5"/>
      <c r="B863" s="5"/>
      <c r="C863" s="5"/>
      <c r="D863" s="145"/>
      <c r="E863" s="14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</row>
    <row r="864" spans="1:40">
      <c r="A864" s="5"/>
      <c r="B864" s="5"/>
      <c r="C864" s="5"/>
      <c r="D864" s="145"/>
      <c r="E864" s="14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</row>
    <row r="865" spans="1:40">
      <c r="A865" s="5"/>
      <c r="B865" s="5"/>
      <c r="C865" s="5"/>
      <c r="D865" s="145"/>
      <c r="E865" s="14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</row>
    <row r="866" spans="1:40">
      <c r="A866" s="5"/>
      <c r="B866" s="5"/>
      <c r="C866" s="5"/>
      <c r="D866" s="145"/>
      <c r="E866" s="14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</row>
    <row r="867" spans="1:40">
      <c r="A867" s="5"/>
      <c r="B867" s="5"/>
      <c r="C867" s="5"/>
      <c r="D867" s="145"/>
      <c r="E867" s="14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</row>
    <row r="868" spans="1:40">
      <c r="A868" s="5"/>
      <c r="B868" s="5"/>
      <c r="C868" s="5"/>
      <c r="D868" s="145"/>
      <c r="E868" s="14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</row>
    <row r="869" spans="1:40">
      <c r="A869" s="5"/>
      <c r="B869" s="5"/>
      <c r="C869" s="5"/>
      <c r="D869" s="145"/>
      <c r="E869" s="14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</row>
    <row r="870" spans="1:40">
      <c r="A870" s="5"/>
      <c r="B870" s="5"/>
      <c r="C870" s="5"/>
      <c r="D870" s="145"/>
      <c r="E870" s="14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</row>
    <row r="871" spans="1:40">
      <c r="A871" s="5"/>
      <c r="B871" s="5"/>
      <c r="C871" s="5"/>
      <c r="D871" s="145"/>
      <c r="E871" s="14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</row>
    <row r="872" spans="1:40">
      <c r="A872" s="5"/>
      <c r="B872" s="5"/>
      <c r="C872" s="5"/>
      <c r="D872" s="145"/>
      <c r="E872" s="14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</row>
    <row r="873" spans="1:40">
      <c r="A873" s="5"/>
      <c r="B873" s="5"/>
      <c r="C873" s="5"/>
      <c r="D873" s="145"/>
      <c r="E873" s="14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</row>
    <row r="874" spans="1:40">
      <c r="A874" s="5"/>
      <c r="B874" s="5"/>
      <c r="C874" s="5"/>
      <c r="D874" s="145"/>
      <c r="E874" s="14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</row>
    <row r="875" spans="1:40">
      <c r="A875" s="5"/>
      <c r="B875" s="5"/>
      <c r="C875" s="5"/>
      <c r="D875" s="145"/>
      <c r="E875" s="14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</row>
    <row r="876" spans="1:40">
      <c r="A876" s="5"/>
      <c r="B876" s="5"/>
      <c r="C876" s="5"/>
      <c r="D876" s="145"/>
      <c r="E876" s="14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</row>
    <row r="877" spans="1:40">
      <c r="A877" s="5"/>
      <c r="B877" s="5"/>
      <c r="C877" s="5"/>
      <c r="D877" s="145"/>
      <c r="E877" s="14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</row>
    <row r="878" spans="1:40">
      <c r="A878" s="5"/>
      <c r="B878" s="5"/>
      <c r="C878" s="5"/>
      <c r="D878" s="145"/>
      <c r="E878" s="14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</row>
    <row r="879" spans="1:40">
      <c r="A879" s="5"/>
      <c r="B879" s="5"/>
      <c r="C879" s="5"/>
      <c r="D879" s="145"/>
      <c r="E879" s="14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</row>
    <row r="880" spans="1:40">
      <c r="A880" s="5"/>
      <c r="B880" s="5"/>
      <c r="C880" s="5"/>
      <c r="D880" s="145"/>
      <c r="E880" s="14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</row>
    <row r="881" spans="1:40">
      <c r="A881" s="5"/>
      <c r="B881" s="5"/>
      <c r="C881" s="5"/>
      <c r="D881" s="145"/>
      <c r="E881" s="14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</row>
    <row r="882" spans="1:40">
      <c r="A882" s="5"/>
      <c r="B882" s="5"/>
      <c r="C882" s="5"/>
      <c r="D882" s="145"/>
      <c r="E882" s="14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</row>
    <row r="883" spans="1:40">
      <c r="A883" s="5"/>
      <c r="B883" s="5"/>
      <c r="C883" s="5"/>
      <c r="D883" s="145"/>
      <c r="E883" s="14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</row>
    <row r="884" spans="1:40">
      <c r="A884" s="5"/>
      <c r="B884" s="5"/>
      <c r="C884" s="5"/>
      <c r="D884" s="145"/>
      <c r="E884" s="14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</row>
    <row r="885" spans="1:40">
      <c r="A885" s="5"/>
      <c r="B885" s="5"/>
      <c r="C885" s="5"/>
      <c r="D885" s="145"/>
      <c r="E885" s="14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</row>
    <row r="886" spans="1:40">
      <c r="A886" s="5"/>
      <c r="B886" s="5"/>
      <c r="C886" s="5"/>
      <c r="D886" s="145"/>
      <c r="E886" s="14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</row>
    <row r="887" spans="1:40">
      <c r="A887" s="5"/>
      <c r="B887" s="5"/>
      <c r="C887" s="5"/>
      <c r="D887" s="145"/>
      <c r="E887" s="14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</row>
    <row r="888" spans="1:40">
      <c r="A888" s="5"/>
      <c r="B888" s="5"/>
      <c r="C888" s="5"/>
      <c r="D888" s="145"/>
      <c r="E888" s="14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</row>
    <row r="889" spans="1:40">
      <c r="A889" s="5"/>
      <c r="B889" s="5"/>
      <c r="C889" s="5"/>
      <c r="D889" s="145"/>
      <c r="E889" s="14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</row>
    <row r="890" spans="1:40">
      <c r="A890" s="5"/>
      <c r="B890" s="5"/>
      <c r="C890" s="5"/>
      <c r="D890" s="145"/>
      <c r="E890" s="14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</row>
    <row r="891" spans="1:40">
      <c r="A891" s="5"/>
      <c r="B891" s="5"/>
      <c r="C891" s="5"/>
      <c r="D891" s="145"/>
      <c r="E891" s="14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</row>
    <row r="892" spans="1:40">
      <c r="A892" s="5"/>
      <c r="B892" s="5"/>
      <c r="C892" s="5"/>
      <c r="D892" s="145"/>
      <c r="E892" s="14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</row>
    <row r="893" spans="1:40">
      <c r="A893" s="5"/>
      <c r="B893" s="5"/>
      <c r="C893" s="5"/>
      <c r="D893" s="145"/>
      <c r="E893" s="14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</row>
    <row r="894" spans="1:40">
      <c r="A894" s="5"/>
      <c r="B894" s="5"/>
      <c r="C894" s="5"/>
      <c r="D894" s="145"/>
      <c r="E894" s="14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</row>
    <row r="895" spans="1:40">
      <c r="A895" s="5"/>
      <c r="B895" s="5"/>
      <c r="C895" s="5"/>
      <c r="D895" s="145"/>
      <c r="E895" s="14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</row>
    <row r="896" spans="1:40">
      <c r="A896" s="5"/>
      <c r="B896" s="5"/>
      <c r="C896" s="5"/>
      <c r="D896" s="145"/>
      <c r="E896" s="14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</row>
    <row r="897" spans="1:40">
      <c r="A897" s="5"/>
      <c r="B897" s="5"/>
      <c r="C897" s="5"/>
      <c r="D897" s="145"/>
      <c r="E897" s="14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</row>
    <row r="898" spans="1:40">
      <c r="A898" s="5"/>
      <c r="B898" s="5"/>
      <c r="C898" s="5"/>
      <c r="D898" s="145"/>
      <c r="E898" s="14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</row>
    <row r="899" spans="1:40">
      <c r="A899" s="5"/>
      <c r="B899" s="5"/>
      <c r="C899" s="5"/>
      <c r="D899" s="145"/>
      <c r="E899" s="14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</row>
    <row r="900" spans="1:40">
      <c r="A900" s="5"/>
      <c r="B900" s="5"/>
      <c r="C900" s="5"/>
      <c r="D900" s="145"/>
      <c r="E900" s="14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</row>
    <row r="901" spans="1:40">
      <c r="A901" s="5"/>
      <c r="B901" s="5"/>
      <c r="C901" s="5"/>
      <c r="D901" s="145"/>
      <c r="E901" s="14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</row>
    <row r="902" spans="1:40">
      <c r="A902" s="5"/>
      <c r="B902" s="5"/>
      <c r="C902" s="5"/>
      <c r="D902" s="145"/>
      <c r="E902" s="14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</row>
    <row r="903" spans="1:40">
      <c r="A903" s="5"/>
      <c r="B903" s="5"/>
      <c r="C903" s="5"/>
      <c r="D903" s="145"/>
      <c r="E903" s="14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</row>
    <row r="904" spans="1:40">
      <c r="A904" s="5"/>
      <c r="B904" s="5"/>
      <c r="C904" s="5"/>
      <c r="D904" s="145"/>
      <c r="E904" s="14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</row>
    <row r="905" spans="1:40">
      <c r="A905" s="5"/>
      <c r="B905" s="5"/>
      <c r="C905" s="5"/>
      <c r="D905" s="145"/>
      <c r="E905" s="14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</row>
    <row r="906" spans="1:40">
      <c r="A906" s="5"/>
      <c r="B906" s="5"/>
      <c r="C906" s="5"/>
      <c r="D906" s="145"/>
      <c r="E906" s="14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</row>
    <row r="907" spans="1:40">
      <c r="A907" s="5"/>
      <c r="B907" s="5"/>
      <c r="C907" s="5"/>
      <c r="D907" s="145"/>
      <c r="E907" s="14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</row>
    <row r="908" spans="1:40">
      <c r="A908" s="5"/>
      <c r="B908" s="5"/>
      <c r="C908" s="5"/>
      <c r="D908" s="145"/>
      <c r="E908" s="14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</row>
    <row r="909" spans="1:40">
      <c r="A909" s="5"/>
      <c r="B909" s="5"/>
      <c r="C909" s="5"/>
      <c r="D909" s="145"/>
      <c r="E909" s="14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</row>
    <row r="910" spans="1:40">
      <c r="A910" s="5"/>
      <c r="B910" s="5"/>
      <c r="C910" s="5"/>
      <c r="D910" s="145"/>
      <c r="E910" s="14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</row>
    <row r="911" spans="1:40">
      <c r="A911" s="5"/>
      <c r="B911" s="5"/>
      <c r="C911" s="5"/>
      <c r="D911" s="145"/>
      <c r="E911" s="14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</row>
    <row r="912" spans="1:40">
      <c r="A912" s="5"/>
      <c r="B912" s="5"/>
      <c r="C912" s="5"/>
      <c r="D912" s="145"/>
      <c r="E912" s="14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</row>
    <row r="913" spans="1:40">
      <c r="A913" s="5"/>
      <c r="B913" s="5"/>
      <c r="C913" s="5"/>
      <c r="D913" s="145"/>
      <c r="E913" s="14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</row>
    <row r="914" spans="1:40">
      <c r="A914" s="5"/>
      <c r="B914" s="5"/>
      <c r="C914" s="5"/>
      <c r="D914" s="145"/>
      <c r="E914" s="14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</row>
    <row r="915" spans="1:40">
      <c r="A915" s="5"/>
      <c r="B915" s="5"/>
      <c r="C915" s="5"/>
      <c r="D915" s="145"/>
      <c r="E915" s="14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</row>
    <row r="916" spans="1:40">
      <c r="A916" s="5"/>
      <c r="B916" s="5"/>
      <c r="C916" s="5"/>
      <c r="D916" s="145"/>
      <c r="E916" s="14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</row>
    <row r="917" spans="1:40">
      <c r="A917" s="5"/>
      <c r="B917" s="5"/>
      <c r="C917" s="5"/>
      <c r="D917" s="145"/>
      <c r="E917" s="14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</row>
    <row r="918" spans="1:40">
      <c r="A918" s="5"/>
      <c r="B918" s="5"/>
      <c r="C918" s="5"/>
      <c r="D918" s="145"/>
      <c r="E918" s="14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</row>
    <row r="919" spans="1:40">
      <c r="A919" s="5"/>
      <c r="B919" s="5"/>
      <c r="C919" s="5"/>
      <c r="D919" s="145"/>
      <c r="E919" s="14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</row>
    <row r="920" spans="1:40">
      <c r="A920" s="5"/>
      <c r="B920" s="5"/>
      <c r="C920" s="5"/>
      <c r="D920" s="145"/>
      <c r="E920" s="14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</row>
    <row r="921" spans="1:40">
      <c r="A921" s="5"/>
      <c r="B921" s="5"/>
      <c r="C921" s="5"/>
      <c r="D921" s="145"/>
      <c r="E921" s="14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</row>
    <row r="922" spans="1:40">
      <c r="A922" s="5"/>
      <c r="B922" s="5"/>
      <c r="C922" s="5"/>
      <c r="D922" s="145"/>
      <c r="E922" s="14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</row>
    <row r="923" spans="1:40">
      <c r="A923" s="5"/>
      <c r="B923" s="5"/>
      <c r="C923" s="5"/>
      <c r="D923" s="145"/>
      <c r="E923" s="14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</row>
    <row r="924" spans="1:40">
      <c r="A924" s="5"/>
      <c r="B924" s="5"/>
      <c r="C924" s="5"/>
      <c r="D924" s="145"/>
      <c r="E924" s="14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</row>
    <row r="925" spans="1:40">
      <c r="A925" s="5"/>
      <c r="B925" s="5"/>
      <c r="C925" s="5"/>
      <c r="D925" s="145"/>
      <c r="E925" s="14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</row>
    <row r="926" spans="1:40">
      <c r="A926" s="5"/>
      <c r="B926" s="5"/>
      <c r="C926" s="5"/>
      <c r="D926" s="145"/>
      <c r="E926" s="14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</row>
    <row r="927" spans="1:40">
      <c r="A927" s="5"/>
      <c r="B927" s="5"/>
      <c r="C927" s="5"/>
      <c r="D927" s="145"/>
      <c r="E927" s="14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</row>
    <row r="928" spans="1:40">
      <c r="A928" s="5"/>
      <c r="B928" s="5"/>
      <c r="C928" s="5"/>
      <c r="D928" s="145"/>
      <c r="E928" s="14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</row>
    <row r="929" spans="1:40">
      <c r="A929" s="5"/>
      <c r="B929" s="5"/>
      <c r="C929" s="5"/>
      <c r="D929" s="145"/>
      <c r="E929" s="14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</row>
    <row r="930" spans="1:40">
      <c r="A930" s="5"/>
      <c r="B930" s="5"/>
      <c r="C930" s="5"/>
      <c r="D930" s="145"/>
      <c r="E930" s="14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</row>
    <row r="931" spans="1:40">
      <c r="A931" s="5"/>
      <c r="B931" s="5"/>
      <c r="C931" s="5"/>
      <c r="D931" s="145"/>
      <c r="E931" s="14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</row>
    <row r="932" spans="1:40">
      <c r="A932" s="5"/>
      <c r="B932" s="5"/>
      <c r="C932" s="5"/>
      <c r="D932" s="145"/>
      <c r="E932" s="14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</row>
    <row r="933" spans="1:40">
      <c r="A933" s="5"/>
      <c r="B933" s="5"/>
      <c r="C933" s="5"/>
      <c r="D933" s="145"/>
      <c r="E933" s="14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</row>
    <row r="934" spans="1:40">
      <c r="A934" s="5"/>
      <c r="B934" s="5"/>
      <c r="C934" s="5"/>
      <c r="D934" s="145"/>
      <c r="E934" s="14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</row>
    <row r="935" spans="1:40">
      <c r="A935" s="5"/>
      <c r="B935" s="5"/>
      <c r="C935" s="5"/>
      <c r="D935" s="145"/>
      <c r="E935" s="14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</row>
    <row r="936" spans="1:40">
      <c r="A936" s="5"/>
      <c r="B936" s="5"/>
      <c r="C936" s="5"/>
      <c r="D936" s="145"/>
      <c r="E936" s="14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</row>
    <row r="937" spans="1:40">
      <c r="A937" s="5"/>
      <c r="B937" s="5"/>
      <c r="C937" s="5"/>
      <c r="D937" s="145"/>
      <c r="E937" s="14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</row>
    <row r="938" spans="1:40">
      <c r="A938" s="5"/>
      <c r="B938" s="5"/>
      <c r="C938" s="5"/>
      <c r="D938" s="145"/>
      <c r="E938" s="14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</row>
    <row r="939" spans="1:40">
      <c r="A939" s="5"/>
      <c r="B939" s="5"/>
      <c r="C939" s="5"/>
      <c r="D939" s="145"/>
      <c r="E939" s="14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</row>
    <row r="940" spans="1:40">
      <c r="A940" s="5"/>
      <c r="B940" s="5"/>
      <c r="C940" s="5"/>
      <c r="D940" s="145"/>
      <c r="E940" s="14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</row>
    <row r="941" spans="1:40">
      <c r="A941" s="5"/>
      <c r="B941" s="5"/>
      <c r="C941" s="5"/>
      <c r="D941" s="145"/>
      <c r="E941" s="14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</row>
    <row r="942" spans="1:40">
      <c r="A942" s="5"/>
      <c r="B942" s="5"/>
      <c r="C942" s="5"/>
      <c r="D942" s="145"/>
      <c r="E942" s="14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</row>
    <row r="943" spans="1:40">
      <c r="A943" s="5"/>
      <c r="B943" s="5"/>
      <c r="C943" s="5"/>
      <c r="D943" s="145"/>
      <c r="E943" s="14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</row>
    <row r="944" spans="1:40">
      <c r="A944" s="5"/>
      <c r="B944" s="5"/>
      <c r="C944" s="5"/>
      <c r="D944" s="145"/>
      <c r="E944" s="14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</row>
    <row r="945" spans="1:40">
      <c r="A945" s="5"/>
      <c r="B945" s="5"/>
      <c r="C945" s="5"/>
      <c r="D945" s="145"/>
      <c r="E945" s="14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</row>
    <row r="946" spans="1:40">
      <c r="A946" s="5"/>
      <c r="B946" s="5"/>
      <c r="C946" s="5"/>
      <c r="D946" s="145"/>
      <c r="E946" s="14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</row>
    <row r="947" spans="1:40">
      <c r="A947" s="5"/>
      <c r="B947" s="5"/>
      <c r="C947" s="5"/>
      <c r="D947" s="145"/>
      <c r="E947" s="14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</row>
    <row r="948" spans="1:40">
      <c r="A948" s="5"/>
      <c r="B948" s="5"/>
      <c r="C948" s="5"/>
      <c r="D948" s="145"/>
      <c r="E948" s="14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</row>
    <row r="949" spans="1:40">
      <c r="A949" s="5"/>
      <c r="B949" s="5"/>
      <c r="C949" s="5"/>
      <c r="D949" s="145"/>
      <c r="E949" s="14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</row>
    <row r="950" spans="1:40">
      <c r="A950" s="5"/>
      <c r="B950" s="5"/>
      <c r="C950" s="5"/>
      <c r="D950" s="145"/>
      <c r="E950" s="14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</row>
    <row r="951" spans="1:40">
      <c r="A951" s="5"/>
      <c r="B951" s="5"/>
      <c r="C951" s="5"/>
      <c r="D951" s="145"/>
      <c r="E951" s="14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</row>
    <row r="952" spans="1:40">
      <c r="A952" s="5"/>
      <c r="B952" s="5"/>
      <c r="C952" s="5"/>
      <c r="D952" s="145"/>
      <c r="E952" s="14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</row>
    <row r="953" spans="1:40">
      <c r="A953" s="5"/>
      <c r="B953" s="5"/>
      <c r="C953" s="5"/>
      <c r="D953" s="145"/>
      <c r="E953" s="14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</row>
    <row r="954" spans="1:40">
      <c r="A954" s="5"/>
      <c r="B954" s="5"/>
      <c r="C954" s="5"/>
      <c r="D954" s="145"/>
      <c r="E954" s="14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</row>
    <row r="955" spans="1:40">
      <c r="A955" s="5"/>
      <c r="B955" s="5"/>
      <c r="C955" s="5"/>
      <c r="D955" s="145"/>
      <c r="E955" s="14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</row>
    <row r="956" spans="1:40">
      <c r="A956" s="5"/>
      <c r="B956" s="5"/>
      <c r="C956" s="5"/>
      <c r="D956" s="145"/>
      <c r="E956" s="14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</row>
    <row r="957" spans="1:40">
      <c r="A957" s="5"/>
      <c r="B957" s="5"/>
      <c r="C957" s="5"/>
      <c r="D957" s="145"/>
      <c r="E957" s="14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</row>
    <row r="958" spans="1:40">
      <c r="A958" s="5"/>
      <c r="B958" s="5"/>
      <c r="C958" s="5"/>
      <c r="D958" s="145"/>
      <c r="E958" s="14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</row>
    <row r="959" spans="1:40">
      <c r="A959" s="5"/>
      <c r="B959" s="5"/>
      <c r="C959" s="5"/>
      <c r="D959" s="145"/>
      <c r="E959" s="14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</row>
    <row r="960" spans="1:40">
      <c r="A960" s="5"/>
      <c r="B960" s="5"/>
      <c r="C960" s="5"/>
      <c r="D960" s="145"/>
      <c r="E960" s="14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</row>
    <row r="961" spans="1:40">
      <c r="A961" s="5"/>
      <c r="B961" s="5"/>
      <c r="C961" s="5"/>
      <c r="D961" s="145"/>
      <c r="E961" s="14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</row>
    <row r="962" spans="1:40">
      <c r="A962" s="5"/>
      <c r="B962" s="5"/>
      <c r="C962" s="5"/>
      <c r="D962" s="145"/>
      <c r="E962" s="14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</row>
    <row r="963" spans="1:40">
      <c r="A963" s="5"/>
      <c r="B963" s="5"/>
      <c r="C963" s="5"/>
      <c r="D963" s="145"/>
      <c r="E963" s="14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</row>
    <row r="964" spans="1:40">
      <c r="A964" s="5"/>
      <c r="B964" s="5"/>
      <c r="C964" s="5"/>
      <c r="D964" s="145"/>
      <c r="E964" s="14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</row>
    <row r="965" spans="1:40">
      <c r="A965" s="5"/>
      <c r="B965" s="5"/>
      <c r="C965" s="5"/>
      <c r="D965" s="145"/>
      <c r="E965" s="14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</row>
    <row r="966" spans="1:40">
      <c r="A966" s="5"/>
      <c r="B966" s="5"/>
      <c r="C966" s="5"/>
      <c r="D966" s="145"/>
      <c r="E966" s="14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</row>
    <row r="967" spans="1:40">
      <c r="A967" s="5"/>
      <c r="B967" s="5"/>
      <c r="C967" s="5"/>
      <c r="D967" s="145"/>
      <c r="E967" s="14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</row>
    <row r="968" spans="1:40">
      <c r="A968" s="5"/>
      <c r="B968" s="5"/>
      <c r="C968" s="5"/>
      <c r="D968" s="145"/>
      <c r="E968" s="14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</row>
    <row r="969" spans="1:40">
      <c r="A969" s="5"/>
      <c r="B969" s="5"/>
      <c r="C969" s="5"/>
      <c r="D969" s="145"/>
      <c r="E969" s="14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</row>
    <row r="970" spans="1:40">
      <c r="A970" s="5"/>
      <c r="B970" s="5"/>
      <c r="C970" s="5"/>
      <c r="D970" s="145"/>
      <c r="E970" s="14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</row>
    <row r="971" spans="1:40">
      <c r="A971" s="5"/>
      <c r="B971" s="5"/>
      <c r="C971" s="5"/>
      <c r="D971" s="145"/>
      <c r="E971" s="14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</row>
    <row r="972" spans="1:40">
      <c r="A972" s="5"/>
      <c r="B972" s="5"/>
      <c r="C972" s="5"/>
      <c r="D972" s="145"/>
      <c r="E972" s="14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</row>
    <row r="973" spans="1:40">
      <c r="A973" s="5"/>
      <c r="B973" s="5"/>
      <c r="C973" s="5"/>
      <c r="D973" s="145"/>
      <c r="E973" s="14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</row>
    <row r="974" spans="1:40">
      <c r="A974" s="5"/>
      <c r="B974" s="5"/>
      <c r="C974" s="5"/>
      <c r="D974" s="145"/>
      <c r="E974" s="14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</row>
    <row r="975" spans="1:40">
      <c r="A975" s="5"/>
      <c r="B975" s="5"/>
      <c r="C975" s="5"/>
      <c r="D975" s="145"/>
      <c r="E975" s="14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</row>
    <row r="976" spans="1:40">
      <c r="A976" s="5"/>
      <c r="B976" s="5"/>
      <c r="C976" s="5"/>
      <c r="D976" s="145"/>
      <c r="E976" s="14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</row>
    <row r="977" spans="1:40">
      <c r="A977" s="5"/>
      <c r="B977" s="5"/>
      <c r="C977" s="5"/>
      <c r="D977" s="145"/>
      <c r="E977" s="14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</row>
    <row r="978" spans="1:40">
      <c r="A978" s="5"/>
      <c r="B978" s="5"/>
      <c r="C978" s="5"/>
      <c r="D978" s="145"/>
      <c r="E978" s="14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</row>
    <row r="979" spans="1:40">
      <c r="A979" s="5"/>
      <c r="B979" s="5"/>
      <c r="C979" s="5"/>
      <c r="D979" s="145"/>
      <c r="E979" s="14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</row>
    <row r="980" spans="1:40">
      <c r="A980" s="5"/>
      <c r="B980" s="5"/>
      <c r="C980" s="5"/>
      <c r="D980" s="145"/>
      <c r="E980" s="14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</row>
    <row r="981" spans="1:40">
      <c r="A981" s="5"/>
      <c r="B981" s="5"/>
      <c r="C981" s="5"/>
      <c r="D981" s="145"/>
      <c r="E981" s="14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</row>
    <row r="982" spans="1:40">
      <c r="A982" s="5"/>
      <c r="B982" s="5"/>
      <c r="C982" s="5"/>
      <c r="D982" s="145"/>
      <c r="E982" s="14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</row>
    <row r="983" spans="1:40">
      <c r="A983" s="5"/>
      <c r="B983" s="5"/>
      <c r="C983" s="5"/>
      <c r="D983" s="145"/>
      <c r="E983" s="14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</row>
    <row r="984" spans="1:40">
      <c r="A984" s="5"/>
      <c r="B984" s="5"/>
      <c r="C984" s="5"/>
      <c r="D984" s="145"/>
      <c r="E984" s="14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</row>
    <row r="985" spans="1:40">
      <c r="A985" s="5"/>
      <c r="B985" s="5"/>
      <c r="C985" s="5"/>
      <c r="D985" s="145"/>
      <c r="E985" s="14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</row>
    <row r="986" spans="1:40">
      <c r="A986" s="5"/>
      <c r="B986" s="5"/>
      <c r="C986" s="5"/>
      <c r="D986" s="145"/>
      <c r="E986" s="14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</row>
    <row r="987" spans="1:40">
      <c r="A987" s="5"/>
      <c r="B987" s="5"/>
      <c r="C987" s="5"/>
      <c r="D987" s="145"/>
      <c r="E987" s="14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</row>
    <row r="988" spans="1:40">
      <c r="A988" s="5"/>
      <c r="B988" s="5"/>
      <c r="C988" s="5"/>
      <c r="D988" s="145"/>
      <c r="E988" s="14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</row>
    <row r="989" spans="1:40">
      <c r="A989" s="5"/>
      <c r="B989" s="5"/>
      <c r="C989" s="5"/>
      <c r="D989" s="145"/>
      <c r="E989" s="14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</row>
    <row r="990" spans="1:40">
      <c r="A990" s="5"/>
      <c r="B990" s="5"/>
      <c r="C990" s="5"/>
      <c r="D990" s="145"/>
      <c r="E990" s="14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</row>
    <row r="991" spans="1:40">
      <c r="A991" s="5"/>
      <c r="B991" s="5"/>
      <c r="C991" s="5"/>
      <c r="D991" s="145"/>
      <c r="E991" s="14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</row>
    <row r="992" spans="1:40">
      <c r="A992" s="5"/>
      <c r="B992" s="5"/>
      <c r="C992" s="5"/>
      <c r="D992" s="145"/>
      <c r="E992" s="14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</row>
    <row r="993" spans="1:40">
      <c r="A993" s="5"/>
      <c r="B993" s="5"/>
      <c r="C993" s="5"/>
      <c r="D993" s="145"/>
      <c r="E993" s="14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</row>
    <row r="994" spans="1:40">
      <c r="A994" s="5"/>
      <c r="B994" s="5"/>
      <c r="C994" s="5"/>
      <c r="D994" s="145"/>
      <c r="E994" s="14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</row>
    <row r="995" spans="1:40">
      <c r="A995" s="5"/>
      <c r="B995" s="5"/>
      <c r="C995" s="5"/>
      <c r="D995" s="145"/>
      <c r="E995" s="14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</row>
    <row r="996" spans="1:40">
      <c r="A996" s="5"/>
      <c r="B996" s="5"/>
      <c r="C996" s="5"/>
      <c r="D996" s="145"/>
      <c r="E996" s="14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</row>
    <row r="997" spans="1:40">
      <c r="A997" s="5"/>
      <c r="B997" s="5"/>
      <c r="C997" s="5"/>
      <c r="D997" s="145"/>
      <c r="E997" s="14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</row>
    <row r="998" spans="1:40">
      <c r="A998" s="5"/>
      <c r="B998" s="5"/>
      <c r="C998" s="5"/>
      <c r="D998" s="145"/>
      <c r="E998" s="14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</row>
    <row r="999" spans="1:40">
      <c r="A999" s="5"/>
      <c r="B999" s="5"/>
      <c r="C999" s="5"/>
      <c r="D999" s="145"/>
      <c r="E999" s="14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</row>
    <row r="1000" spans="1:40">
      <c r="A1000" s="5"/>
      <c r="B1000" s="5"/>
      <c r="C1000" s="5"/>
      <c r="D1000" s="145"/>
      <c r="E1000" s="14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</row>
    <row r="1001" spans="1:40">
      <c r="A1001" s="5"/>
      <c r="B1001" s="5"/>
      <c r="C1001" s="5"/>
      <c r="D1001" s="145"/>
      <c r="E1001" s="14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</row>
    <row r="1002" spans="1:40">
      <c r="A1002" s="5"/>
      <c r="B1002" s="5"/>
      <c r="C1002" s="5"/>
      <c r="D1002" s="145"/>
      <c r="E1002" s="14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</row>
    <row r="1003" spans="1:40">
      <c r="A1003" s="5"/>
      <c r="B1003" s="5"/>
      <c r="C1003" s="5"/>
      <c r="D1003" s="145"/>
      <c r="E1003" s="14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</row>
    <row r="1004" spans="1:40">
      <c r="A1004" s="5"/>
      <c r="B1004" s="5"/>
      <c r="C1004" s="5"/>
      <c r="D1004" s="145"/>
      <c r="E1004" s="14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</row>
    <row r="1005" spans="1:40">
      <c r="A1005" s="5"/>
      <c r="B1005" s="5"/>
      <c r="C1005" s="5"/>
      <c r="D1005" s="145"/>
      <c r="E1005" s="14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</row>
    <row r="1006" spans="1:40">
      <c r="A1006" s="5"/>
      <c r="B1006" s="5"/>
      <c r="C1006" s="5"/>
      <c r="D1006" s="145"/>
      <c r="E1006" s="14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</row>
    <row r="1007" spans="1:40">
      <c r="A1007" s="5"/>
      <c r="B1007" s="5"/>
      <c r="C1007" s="5"/>
      <c r="D1007" s="145"/>
      <c r="E1007" s="14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</row>
    <row r="1008" spans="1:40">
      <c r="A1008" s="5"/>
      <c r="B1008" s="5"/>
      <c r="C1008" s="5"/>
      <c r="D1008" s="145"/>
      <c r="E1008" s="14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</row>
    <row r="1009" spans="1:40">
      <c r="A1009" s="5"/>
      <c r="B1009" s="5"/>
      <c r="C1009" s="5"/>
      <c r="D1009" s="145"/>
      <c r="E1009" s="14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</row>
    <row r="1010" spans="1:40">
      <c r="A1010" s="5"/>
      <c r="B1010" s="5"/>
      <c r="C1010" s="5"/>
      <c r="D1010" s="145"/>
      <c r="E1010" s="14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</row>
    <row r="1011" spans="1:40">
      <c r="A1011" s="5"/>
      <c r="B1011" s="5"/>
      <c r="C1011" s="5"/>
      <c r="D1011" s="145"/>
      <c r="E1011" s="14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</row>
    <row r="1012" spans="1:40">
      <c r="A1012" s="5"/>
      <c r="B1012" s="5"/>
      <c r="C1012" s="5"/>
      <c r="D1012" s="145"/>
      <c r="E1012" s="14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</row>
    <row r="1013" spans="1:40">
      <c r="A1013" s="5"/>
      <c r="B1013" s="5"/>
      <c r="C1013" s="5"/>
      <c r="D1013" s="145"/>
      <c r="E1013" s="14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</row>
    <row r="1014" spans="1:40">
      <c r="A1014" s="5"/>
      <c r="B1014" s="5"/>
      <c r="C1014" s="5"/>
      <c r="D1014" s="145"/>
      <c r="E1014" s="14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</row>
    <row r="1015" spans="1:40">
      <c r="A1015" s="5"/>
      <c r="B1015" s="5"/>
      <c r="C1015" s="5"/>
      <c r="D1015" s="145"/>
      <c r="E1015" s="14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</row>
    <row r="1016" spans="1:40">
      <c r="A1016" s="5"/>
      <c r="B1016" s="5"/>
      <c r="C1016" s="5"/>
      <c r="D1016" s="145"/>
      <c r="E1016" s="14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</row>
    <row r="1017" spans="1:40">
      <c r="A1017" s="5"/>
      <c r="B1017" s="5"/>
      <c r="C1017" s="5"/>
      <c r="D1017" s="145"/>
      <c r="E1017" s="14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</row>
    <row r="1018" spans="1:40">
      <c r="A1018" s="5"/>
      <c r="B1018" s="5"/>
      <c r="C1018" s="5"/>
      <c r="D1018" s="145"/>
      <c r="E1018" s="14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</row>
    <row r="1019" spans="1:40">
      <c r="A1019" s="5"/>
      <c r="B1019" s="5"/>
      <c r="C1019" s="5"/>
      <c r="D1019" s="145"/>
      <c r="E1019" s="14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</row>
    <row r="1020" spans="1:40">
      <c r="A1020" s="5"/>
      <c r="B1020" s="5"/>
      <c r="C1020" s="5"/>
      <c r="D1020" s="145"/>
      <c r="E1020" s="14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</row>
    <row r="1021" spans="1:40">
      <c r="A1021" s="5"/>
      <c r="B1021" s="5"/>
      <c r="C1021" s="5"/>
      <c r="D1021" s="145"/>
      <c r="E1021" s="14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</row>
    <row r="1022" spans="1:40">
      <c r="A1022" s="5"/>
      <c r="B1022" s="5"/>
      <c r="C1022" s="5"/>
      <c r="D1022" s="145"/>
      <c r="E1022" s="14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</row>
    <row r="1023" spans="1:40">
      <c r="A1023" s="5"/>
      <c r="B1023" s="5"/>
      <c r="C1023" s="5"/>
      <c r="D1023" s="145"/>
      <c r="E1023" s="14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</row>
    <row r="1024" spans="1:40">
      <c r="A1024" s="5"/>
      <c r="B1024" s="5"/>
      <c r="C1024" s="5"/>
      <c r="D1024" s="145"/>
      <c r="E1024" s="14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</row>
    <row r="1025" spans="1:40">
      <c r="A1025" s="5"/>
      <c r="B1025" s="5"/>
      <c r="C1025" s="5"/>
      <c r="D1025" s="145"/>
      <c r="E1025" s="14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</row>
    <row r="1026" spans="1:40">
      <c r="A1026" s="5"/>
      <c r="B1026" s="5"/>
      <c r="C1026" s="5"/>
      <c r="D1026" s="145"/>
      <c r="E1026" s="14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</row>
    <row r="1027" spans="1:40">
      <c r="A1027" s="5"/>
      <c r="B1027" s="5"/>
      <c r="C1027" s="5"/>
      <c r="D1027" s="145"/>
      <c r="E1027" s="14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</row>
    <row r="1028" spans="1:40">
      <c r="A1028" s="5"/>
      <c r="B1028" s="5"/>
      <c r="C1028" s="5"/>
      <c r="D1028" s="145"/>
      <c r="E1028" s="14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</row>
    <row r="1029" spans="1:40">
      <c r="A1029" s="5"/>
      <c r="B1029" s="5"/>
      <c r="C1029" s="5"/>
      <c r="D1029" s="145"/>
      <c r="E1029" s="14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</row>
    <row r="1030" spans="1:40">
      <c r="A1030" s="5"/>
      <c r="B1030" s="5"/>
      <c r="C1030" s="5"/>
      <c r="D1030" s="145"/>
      <c r="E1030" s="14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</row>
    <row r="1031" spans="1:40">
      <c r="A1031" s="5"/>
      <c r="B1031" s="5"/>
      <c r="C1031" s="5"/>
      <c r="D1031" s="145"/>
      <c r="E1031" s="14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</row>
    <row r="1032" spans="1:40">
      <c r="A1032" s="5"/>
      <c r="B1032" s="5"/>
      <c r="C1032" s="5"/>
      <c r="D1032" s="145"/>
      <c r="E1032" s="14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</row>
    <row r="1033" spans="1:40">
      <c r="A1033" s="5"/>
      <c r="B1033" s="5"/>
      <c r="C1033" s="5"/>
      <c r="D1033" s="145"/>
      <c r="E1033" s="14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</row>
    <row r="1034" spans="1:40">
      <c r="A1034" s="5"/>
      <c r="B1034" s="5"/>
      <c r="C1034" s="5"/>
      <c r="D1034" s="145"/>
      <c r="E1034" s="14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</row>
    <row r="1035" spans="1:40">
      <c r="A1035" s="5"/>
      <c r="B1035" s="5"/>
      <c r="C1035" s="5"/>
      <c r="D1035" s="145"/>
      <c r="E1035" s="14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</row>
    <row r="1036" spans="1:40">
      <c r="A1036" s="5"/>
      <c r="B1036" s="5"/>
      <c r="C1036" s="5"/>
      <c r="D1036" s="145"/>
      <c r="E1036" s="14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</row>
    <row r="1037" spans="1:40">
      <c r="A1037" s="5"/>
      <c r="B1037" s="5"/>
      <c r="C1037" s="5"/>
      <c r="D1037" s="145"/>
      <c r="E1037" s="14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</row>
    <row r="1038" spans="1:40">
      <c r="A1038" s="5"/>
      <c r="B1038" s="5"/>
      <c r="C1038" s="5"/>
      <c r="D1038" s="145"/>
      <c r="E1038" s="14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</row>
    <row r="1039" spans="1:40">
      <c r="A1039" s="5"/>
      <c r="B1039" s="5"/>
      <c r="C1039" s="5"/>
      <c r="D1039" s="145"/>
      <c r="E1039" s="14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</row>
    <row r="1040" spans="1:40">
      <c r="A1040" s="5"/>
      <c r="B1040" s="5"/>
      <c r="C1040" s="5"/>
      <c r="D1040" s="145"/>
      <c r="E1040" s="14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</row>
    <row r="1041" spans="1:40">
      <c r="A1041" s="5"/>
      <c r="B1041" s="5"/>
      <c r="C1041" s="5"/>
      <c r="D1041" s="145"/>
      <c r="E1041" s="14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</row>
    <row r="1042" spans="1:40">
      <c r="A1042" s="5"/>
      <c r="B1042" s="5"/>
      <c r="C1042" s="5"/>
      <c r="D1042" s="145"/>
      <c r="E1042" s="14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</row>
    <row r="1043" spans="1:40">
      <c r="A1043" s="5"/>
      <c r="B1043" s="5"/>
      <c r="C1043" s="5"/>
      <c r="D1043" s="145"/>
      <c r="E1043" s="14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</row>
    <row r="1044" spans="1:40">
      <c r="A1044" s="5"/>
      <c r="B1044" s="5"/>
      <c r="C1044" s="5"/>
      <c r="D1044" s="145"/>
      <c r="E1044" s="14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</row>
    <row r="1045" spans="1:40">
      <c r="A1045" s="5"/>
      <c r="B1045" s="5"/>
      <c r="C1045" s="5"/>
      <c r="D1045" s="145"/>
      <c r="E1045" s="14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</row>
    <row r="1046" spans="1:40">
      <c r="A1046" s="5"/>
      <c r="B1046" s="5"/>
      <c r="C1046" s="5"/>
      <c r="D1046" s="145"/>
      <c r="E1046" s="14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</row>
    <row r="1047" spans="1:40">
      <c r="A1047" s="5"/>
      <c r="B1047" s="5"/>
      <c r="C1047" s="5"/>
      <c r="D1047" s="145"/>
      <c r="E1047" s="14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</row>
    <row r="1048" spans="1:40">
      <c r="A1048" s="5"/>
      <c r="B1048" s="5"/>
      <c r="C1048" s="5"/>
      <c r="D1048" s="145"/>
      <c r="E1048" s="14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</row>
    <row r="1049" spans="1:40">
      <c r="A1049" s="5"/>
      <c r="B1049" s="5"/>
      <c r="C1049" s="5"/>
      <c r="D1049" s="145"/>
      <c r="E1049" s="14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</row>
    <row r="1050" spans="1:40">
      <c r="A1050" s="5"/>
      <c r="B1050" s="5"/>
      <c r="C1050" s="5"/>
      <c r="D1050" s="145"/>
      <c r="E1050" s="14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</row>
    <row r="1051" spans="1:40">
      <c r="A1051" s="5"/>
      <c r="B1051" s="5"/>
      <c r="C1051" s="5"/>
      <c r="D1051" s="145"/>
      <c r="E1051" s="14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</row>
    <row r="1052" spans="1:40">
      <c r="A1052" s="5"/>
      <c r="B1052" s="5"/>
      <c r="C1052" s="5"/>
      <c r="D1052" s="145"/>
      <c r="E1052" s="14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</row>
    <row r="1053" spans="1:40">
      <c r="A1053" s="5"/>
      <c r="B1053" s="5"/>
      <c r="C1053" s="5"/>
      <c r="D1053" s="145"/>
      <c r="E1053" s="14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</row>
    <row r="1054" spans="1:40">
      <c r="A1054" s="5"/>
      <c r="B1054" s="5"/>
      <c r="C1054" s="5"/>
      <c r="D1054" s="145"/>
      <c r="E1054" s="14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</row>
    <row r="1055" spans="1:40">
      <c r="A1055" s="5"/>
      <c r="B1055" s="5"/>
      <c r="C1055" s="5"/>
      <c r="D1055" s="145"/>
      <c r="E1055" s="14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</row>
    <row r="1056" spans="1:40">
      <c r="A1056" s="5"/>
      <c r="B1056" s="5"/>
      <c r="C1056" s="5"/>
      <c r="D1056" s="145"/>
      <c r="E1056" s="14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</row>
    <row r="1057" spans="1:40">
      <c r="A1057" s="5"/>
      <c r="B1057" s="5"/>
      <c r="C1057" s="5"/>
      <c r="D1057" s="145"/>
      <c r="E1057" s="14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</row>
    <row r="1058" spans="1:40">
      <c r="A1058" s="5"/>
      <c r="B1058" s="5"/>
      <c r="C1058" s="5"/>
      <c r="D1058" s="145"/>
      <c r="E1058" s="14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</row>
    <row r="1059" spans="1:40">
      <c r="A1059" s="5"/>
      <c r="B1059" s="5"/>
      <c r="C1059" s="5"/>
      <c r="D1059" s="145"/>
      <c r="E1059" s="14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</row>
    <row r="1060" spans="1:40">
      <c r="A1060" s="5"/>
      <c r="B1060" s="5"/>
      <c r="C1060" s="5"/>
      <c r="D1060" s="145"/>
      <c r="E1060" s="14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</row>
    <row r="1061" spans="1:40">
      <c r="A1061" s="5"/>
      <c r="B1061" s="5"/>
      <c r="C1061" s="5"/>
      <c r="D1061" s="145"/>
      <c r="E1061" s="14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</row>
    <row r="1062" spans="1:40">
      <c r="A1062" s="5"/>
      <c r="B1062" s="5"/>
      <c r="C1062" s="5"/>
      <c r="D1062" s="145"/>
      <c r="E1062" s="14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</row>
    <row r="1063" spans="1:40">
      <c r="A1063" s="5"/>
      <c r="B1063" s="5"/>
      <c r="C1063" s="5"/>
      <c r="D1063" s="145"/>
      <c r="E1063" s="14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</row>
    <row r="1064" spans="1:40">
      <c r="A1064" s="5"/>
      <c r="B1064" s="5"/>
      <c r="C1064" s="5"/>
      <c r="D1064" s="145"/>
      <c r="E1064" s="14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</row>
    <row r="1065" spans="1:40">
      <c r="A1065" s="5"/>
      <c r="B1065" s="5"/>
      <c r="C1065" s="5"/>
      <c r="D1065" s="145"/>
      <c r="E1065" s="14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</row>
    <row r="1066" spans="1:40">
      <c r="A1066" s="5"/>
      <c r="B1066" s="5"/>
      <c r="C1066" s="5"/>
      <c r="D1066" s="145"/>
      <c r="E1066" s="14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</row>
    <row r="1067" spans="1:40">
      <c r="A1067" s="5"/>
      <c r="B1067" s="5"/>
      <c r="C1067" s="5"/>
      <c r="D1067" s="145"/>
      <c r="E1067" s="14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</row>
    <row r="1068" spans="1:40">
      <c r="A1068" s="5"/>
      <c r="B1068" s="5"/>
      <c r="C1068" s="5"/>
      <c r="D1068" s="145"/>
      <c r="E1068" s="14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</row>
    <row r="1069" spans="1:40">
      <c r="A1069" s="5"/>
      <c r="B1069" s="5"/>
      <c r="C1069" s="5"/>
      <c r="D1069" s="145"/>
      <c r="E1069" s="14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</row>
    <row r="1070" spans="1:40">
      <c r="A1070" s="5"/>
      <c r="B1070" s="5"/>
      <c r="C1070" s="5"/>
      <c r="D1070" s="145"/>
      <c r="E1070" s="14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</row>
    <row r="1071" spans="1:40">
      <c r="A1071" s="5"/>
      <c r="B1071" s="5"/>
      <c r="C1071" s="5"/>
      <c r="D1071" s="145"/>
      <c r="E1071" s="14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</row>
    <row r="1072" spans="1:40">
      <c r="A1072" s="5"/>
      <c r="B1072" s="5"/>
      <c r="C1072" s="5"/>
      <c r="D1072" s="145"/>
      <c r="E1072" s="14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</row>
    <row r="1073" spans="1:40">
      <c r="A1073" s="5"/>
      <c r="B1073" s="5"/>
      <c r="C1073" s="5"/>
      <c r="D1073" s="145"/>
      <c r="E1073" s="14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</row>
    <row r="1074" spans="1:40">
      <c r="A1074" s="5"/>
      <c r="B1074" s="5"/>
      <c r="C1074" s="5"/>
      <c r="D1074" s="145"/>
      <c r="E1074" s="14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</row>
    <row r="1075" spans="1:40">
      <c r="A1075" s="5"/>
      <c r="B1075" s="5"/>
      <c r="C1075" s="5"/>
      <c r="D1075" s="145"/>
      <c r="E1075" s="14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</row>
    <row r="1076" spans="1:40">
      <c r="A1076" s="5"/>
      <c r="B1076" s="5"/>
      <c r="C1076" s="5"/>
      <c r="D1076" s="145"/>
      <c r="E1076" s="14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</row>
    <row r="1077" spans="1:40">
      <c r="A1077" s="5"/>
      <c r="B1077" s="5"/>
      <c r="C1077" s="5"/>
      <c r="D1077" s="145"/>
      <c r="E1077" s="14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</row>
    <row r="1078" spans="1:40">
      <c r="A1078" s="5"/>
      <c r="B1078" s="5"/>
      <c r="C1078" s="5"/>
      <c r="D1078" s="145"/>
      <c r="E1078" s="14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</row>
    <row r="1079" spans="1:40">
      <c r="A1079" s="5"/>
      <c r="B1079" s="5"/>
      <c r="C1079" s="5"/>
      <c r="D1079" s="145"/>
      <c r="E1079" s="14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</row>
    <row r="1080" spans="1:40">
      <c r="A1080" s="5"/>
      <c r="B1080" s="5"/>
      <c r="C1080" s="5"/>
      <c r="D1080" s="145"/>
      <c r="E1080" s="14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</row>
    <row r="1081" spans="1:40">
      <c r="A1081" s="5"/>
      <c r="B1081" s="5"/>
      <c r="C1081" s="5"/>
      <c r="D1081" s="145"/>
      <c r="E1081" s="14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</row>
    <row r="1082" spans="1:40">
      <c r="A1082" s="5"/>
      <c r="B1082" s="5"/>
      <c r="C1082" s="5"/>
      <c r="D1082" s="145"/>
      <c r="E1082" s="14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</row>
    <row r="1083" spans="1:40">
      <c r="A1083" s="5"/>
      <c r="B1083" s="5"/>
      <c r="C1083" s="5"/>
      <c r="D1083" s="145"/>
      <c r="E1083" s="14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</row>
    <row r="1084" spans="1:40">
      <c r="A1084" s="5"/>
      <c r="B1084" s="5"/>
      <c r="C1084" s="5"/>
      <c r="D1084" s="145"/>
      <c r="E1084" s="14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</row>
    <row r="1085" spans="1:40">
      <c r="A1085" s="5"/>
      <c r="B1085" s="5"/>
      <c r="C1085" s="5"/>
      <c r="D1085" s="145"/>
      <c r="E1085" s="14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</row>
    <row r="1086" spans="1:40">
      <c r="A1086" s="5"/>
      <c r="B1086" s="5"/>
      <c r="C1086" s="5"/>
      <c r="D1086" s="145"/>
      <c r="E1086" s="14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</row>
    <row r="1087" spans="1:40">
      <c r="A1087" s="5"/>
      <c r="B1087" s="5"/>
      <c r="C1087" s="5"/>
      <c r="D1087" s="145"/>
      <c r="E1087" s="14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</row>
    <row r="1088" spans="1:40">
      <c r="A1088" s="5"/>
      <c r="B1088" s="5"/>
      <c r="C1088" s="5"/>
      <c r="D1088" s="145"/>
      <c r="E1088" s="14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</row>
    <row r="1089" spans="1:40">
      <c r="A1089" s="5"/>
      <c r="B1089" s="5"/>
      <c r="C1089" s="5"/>
      <c r="D1089" s="145"/>
      <c r="E1089" s="14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</row>
    <row r="1090" spans="1:40">
      <c r="A1090" s="5"/>
      <c r="B1090" s="5"/>
      <c r="C1090" s="5"/>
      <c r="D1090" s="145"/>
      <c r="E1090" s="14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</row>
    <row r="1091" spans="1:40">
      <c r="A1091" s="5"/>
      <c r="B1091" s="5"/>
      <c r="C1091" s="5"/>
      <c r="D1091" s="145"/>
      <c r="E1091" s="14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</row>
    <row r="1092" spans="1:40">
      <c r="A1092" s="5"/>
      <c r="B1092" s="5"/>
      <c r="C1092" s="5"/>
      <c r="D1092" s="145"/>
      <c r="E1092" s="14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</row>
    <row r="1093" spans="1:40">
      <c r="A1093" s="5"/>
      <c r="B1093" s="5"/>
      <c r="C1093" s="5"/>
      <c r="D1093" s="145"/>
      <c r="E1093" s="14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</row>
    <row r="1094" spans="1:40">
      <c r="A1094" s="5"/>
      <c r="B1094" s="5"/>
      <c r="C1094" s="5"/>
      <c r="D1094" s="145"/>
      <c r="E1094" s="14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</row>
    <row r="1095" spans="1:40">
      <c r="A1095" s="5"/>
      <c r="B1095" s="5"/>
      <c r="C1095" s="5"/>
      <c r="D1095" s="145"/>
      <c r="E1095" s="14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</row>
    <row r="1096" spans="1:40">
      <c r="A1096" s="5"/>
      <c r="B1096" s="5"/>
      <c r="C1096" s="5"/>
      <c r="D1096" s="145"/>
      <c r="E1096" s="14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</row>
    <row r="1097" spans="1:40">
      <c r="A1097" s="5"/>
      <c r="B1097" s="5"/>
      <c r="C1097" s="5"/>
      <c r="D1097" s="145"/>
      <c r="E1097" s="14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</row>
    <row r="1098" spans="1:40">
      <c r="A1098" s="5"/>
      <c r="B1098" s="5"/>
      <c r="C1098" s="5"/>
      <c r="D1098" s="145"/>
      <c r="E1098" s="14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</row>
    <row r="1099" spans="1:40">
      <c r="A1099" s="5"/>
      <c r="B1099" s="5"/>
      <c r="C1099" s="5"/>
      <c r="D1099" s="145"/>
      <c r="E1099" s="14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</row>
    <row r="1100" spans="1:40">
      <c r="A1100" s="5"/>
      <c r="B1100" s="5"/>
      <c r="C1100" s="5"/>
      <c r="D1100" s="145"/>
      <c r="E1100" s="14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</row>
    <row r="1101" spans="1:40">
      <c r="A1101" s="5"/>
      <c r="B1101" s="5"/>
      <c r="C1101" s="5"/>
      <c r="D1101" s="145"/>
      <c r="E1101" s="14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</row>
    <row r="1102" spans="1:40">
      <c r="A1102" s="5"/>
      <c r="B1102" s="5"/>
      <c r="C1102" s="5"/>
      <c r="D1102" s="145"/>
      <c r="E1102" s="14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</row>
    <row r="1103" spans="1:40">
      <c r="A1103" s="5"/>
      <c r="B1103" s="5"/>
      <c r="C1103" s="5"/>
      <c r="D1103" s="145"/>
      <c r="E1103" s="14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</row>
    <row r="1104" spans="1:40">
      <c r="A1104" s="5"/>
      <c r="B1104" s="5"/>
      <c r="C1104" s="5"/>
      <c r="D1104" s="145"/>
      <c r="E1104" s="14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</row>
    <row r="1105" spans="1:40">
      <c r="A1105" s="5"/>
      <c r="B1105" s="5"/>
      <c r="C1105" s="5"/>
      <c r="D1105" s="145"/>
      <c r="E1105" s="14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</row>
    <row r="1106" spans="1:40">
      <c r="A1106" s="5"/>
      <c r="B1106" s="5"/>
      <c r="C1106" s="5"/>
      <c r="D1106" s="145"/>
      <c r="E1106" s="14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</row>
    <row r="1107" spans="1:40">
      <c r="A1107" s="5"/>
      <c r="B1107" s="5"/>
      <c r="C1107" s="5"/>
      <c r="D1107" s="145"/>
      <c r="E1107" s="14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</row>
    <row r="1108" spans="1:40">
      <c r="A1108" s="5"/>
      <c r="B1108" s="5"/>
      <c r="C1108" s="5"/>
      <c r="D1108" s="145"/>
      <c r="E1108" s="14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</row>
    <row r="1109" spans="1:40">
      <c r="A1109" s="5"/>
      <c r="B1109" s="5"/>
      <c r="C1109" s="5"/>
      <c r="D1109" s="145"/>
      <c r="E1109" s="14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</row>
    <row r="1110" spans="1:40">
      <c r="A1110" s="5"/>
      <c r="B1110" s="5"/>
      <c r="C1110" s="5"/>
      <c r="D1110" s="145"/>
      <c r="E1110" s="14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</row>
    <row r="1111" spans="1:40">
      <c r="A1111" s="5"/>
      <c r="B1111" s="5"/>
      <c r="C1111" s="5"/>
      <c r="D1111" s="145"/>
      <c r="E1111" s="14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</row>
    <row r="1112" spans="1:40">
      <c r="A1112" s="5"/>
      <c r="B1112" s="5"/>
      <c r="C1112" s="5"/>
      <c r="D1112" s="145"/>
      <c r="E1112" s="14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</row>
    <row r="1113" spans="1:40">
      <c r="A1113" s="5"/>
      <c r="B1113" s="5"/>
      <c r="C1113" s="5"/>
      <c r="D1113" s="145"/>
      <c r="E1113" s="14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</row>
    <row r="1114" spans="1:40">
      <c r="A1114" s="5"/>
      <c r="B1114" s="5"/>
      <c r="C1114" s="5"/>
      <c r="D1114" s="145"/>
      <c r="E1114" s="14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</row>
    <row r="1115" spans="1:40">
      <c r="A1115" s="5"/>
      <c r="B1115" s="5"/>
      <c r="C1115" s="5"/>
      <c r="D1115" s="145"/>
      <c r="E1115" s="14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</row>
    <row r="1116" spans="1:40">
      <c r="A1116" s="5"/>
      <c r="B1116" s="5"/>
      <c r="C1116" s="5"/>
      <c r="D1116" s="145"/>
      <c r="E1116" s="14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</row>
    <row r="1117" spans="1:40">
      <c r="A1117" s="5"/>
      <c r="B1117" s="5"/>
      <c r="C1117" s="5"/>
      <c r="D1117" s="145"/>
      <c r="E1117" s="14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</row>
    <row r="1118" spans="1:40">
      <c r="A1118" s="5"/>
      <c r="B1118" s="5"/>
      <c r="C1118" s="5"/>
      <c r="D1118" s="145"/>
      <c r="E1118" s="14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</row>
    <row r="1119" spans="1:40">
      <c r="A1119" s="5"/>
      <c r="B1119" s="5"/>
      <c r="C1119" s="5"/>
      <c r="D1119" s="145"/>
      <c r="E1119" s="14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</row>
    <row r="1120" spans="1:40">
      <c r="A1120" s="5"/>
      <c r="B1120" s="5"/>
      <c r="C1120" s="5"/>
      <c r="D1120" s="145"/>
      <c r="E1120" s="14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</row>
    <row r="1121" spans="1:40">
      <c r="A1121" s="5"/>
      <c r="B1121" s="5"/>
      <c r="C1121" s="5"/>
      <c r="D1121" s="145"/>
      <c r="E1121" s="14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</row>
    <row r="1122" spans="1:40">
      <c r="A1122" s="5"/>
      <c r="B1122" s="5"/>
      <c r="C1122" s="5"/>
      <c r="D1122" s="145"/>
      <c r="E1122" s="14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</row>
    <row r="1123" spans="1:40">
      <c r="A1123" s="5"/>
      <c r="B1123" s="5"/>
      <c r="C1123" s="5"/>
      <c r="D1123" s="145"/>
      <c r="E1123" s="14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</row>
    <row r="1124" spans="1:40">
      <c r="A1124" s="5"/>
      <c r="B1124" s="5"/>
      <c r="C1124" s="5"/>
      <c r="D1124" s="145"/>
      <c r="E1124" s="14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</row>
    <row r="1125" spans="1:40">
      <c r="A1125" s="5"/>
      <c r="B1125" s="5"/>
      <c r="C1125" s="5"/>
      <c r="D1125" s="145"/>
      <c r="E1125" s="14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</row>
    <row r="1126" spans="1:40">
      <c r="A1126" s="5"/>
      <c r="B1126" s="5"/>
      <c r="C1126" s="5"/>
      <c r="D1126" s="145"/>
      <c r="E1126" s="14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</row>
    <row r="1127" spans="1:40">
      <c r="A1127" s="5"/>
      <c r="B1127" s="5"/>
      <c r="C1127" s="5"/>
      <c r="D1127" s="145"/>
      <c r="E1127" s="14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</row>
    <row r="1128" spans="1:40">
      <c r="A1128" s="5"/>
      <c r="B1128" s="5"/>
      <c r="C1128" s="5"/>
      <c r="D1128" s="145"/>
      <c r="E1128" s="14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</row>
    <row r="1129" spans="1:40">
      <c r="A1129" s="5"/>
      <c r="B1129" s="5"/>
      <c r="C1129" s="5"/>
      <c r="D1129" s="145"/>
      <c r="E1129" s="14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</row>
    <row r="1130" spans="1:40">
      <c r="A1130" s="5"/>
      <c r="B1130" s="5"/>
      <c r="C1130" s="5"/>
      <c r="D1130" s="145"/>
      <c r="E1130" s="14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</row>
    <row r="1131" spans="1:40">
      <c r="A1131" s="5"/>
      <c r="B1131" s="5"/>
      <c r="C1131" s="5"/>
      <c r="D1131" s="145"/>
      <c r="E1131" s="14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</row>
    <row r="1132" spans="1:40">
      <c r="A1132" s="5"/>
      <c r="B1132" s="5"/>
      <c r="C1132" s="5"/>
      <c r="D1132" s="145"/>
      <c r="E1132" s="14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</row>
    <row r="1133" spans="1:40">
      <c r="A1133" s="5"/>
      <c r="B1133" s="5"/>
      <c r="C1133" s="5"/>
      <c r="D1133" s="145"/>
      <c r="E1133" s="14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</row>
    <row r="1134" spans="1:40">
      <c r="A1134" s="5"/>
      <c r="B1134" s="5"/>
      <c r="C1134" s="5"/>
      <c r="D1134" s="145"/>
      <c r="E1134" s="14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</row>
    <row r="1135" spans="1:40">
      <c r="A1135" s="5"/>
      <c r="B1135" s="5"/>
      <c r="C1135" s="5"/>
      <c r="D1135" s="145"/>
      <c r="E1135" s="14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</row>
    <row r="1136" spans="1:40">
      <c r="A1136" s="5"/>
      <c r="B1136" s="5"/>
      <c r="C1136" s="5"/>
      <c r="D1136" s="145"/>
      <c r="E1136" s="14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</row>
    <row r="1137" spans="1:40">
      <c r="A1137" s="5"/>
      <c r="B1137" s="5"/>
      <c r="C1137" s="5"/>
      <c r="D1137" s="145"/>
      <c r="E1137" s="14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</row>
    <row r="1138" spans="1:40">
      <c r="A1138" s="5"/>
      <c r="B1138" s="5"/>
      <c r="C1138" s="5"/>
      <c r="D1138" s="145"/>
      <c r="E1138" s="14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</row>
    <row r="1139" spans="1:40">
      <c r="A1139" s="5"/>
      <c r="B1139" s="5"/>
      <c r="C1139" s="5"/>
      <c r="D1139" s="145"/>
      <c r="E1139" s="14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</row>
    <row r="1140" spans="1:40">
      <c r="A1140" s="5"/>
      <c r="B1140" s="5"/>
      <c r="C1140" s="5"/>
      <c r="D1140" s="145"/>
      <c r="E1140" s="14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</row>
    <row r="1141" spans="1:40">
      <c r="A1141" s="5"/>
      <c r="B1141" s="5"/>
      <c r="C1141" s="5"/>
      <c r="D1141" s="145"/>
      <c r="E1141" s="14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</row>
    <row r="1142" spans="1:40">
      <c r="A1142" s="5"/>
      <c r="B1142" s="5"/>
      <c r="C1142" s="5"/>
      <c r="D1142" s="145"/>
      <c r="E1142" s="14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</row>
    <row r="1143" spans="1:40">
      <c r="A1143" s="5"/>
      <c r="B1143" s="5"/>
      <c r="C1143" s="5"/>
      <c r="D1143" s="145"/>
      <c r="E1143" s="14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</row>
    <row r="1144" spans="1:40">
      <c r="A1144" s="5"/>
      <c r="B1144" s="5"/>
      <c r="C1144" s="5"/>
      <c r="D1144" s="145"/>
      <c r="E1144" s="14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</row>
    <row r="1145" spans="1:40">
      <c r="A1145" s="5"/>
      <c r="B1145" s="5"/>
      <c r="C1145" s="5"/>
      <c r="D1145" s="145"/>
      <c r="E1145" s="14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</row>
    <row r="1146" spans="1:40">
      <c r="A1146" s="5"/>
      <c r="B1146" s="5"/>
      <c r="C1146" s="5"/>
      <c r="D1146" s="145"/>
      <c r="E1146" s="14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</row>
    <row r="1147" spans="1:40">
      <c r="A1147" s="5"/>
      <c r="B1147" s="5"/>
      <c r="C1147" s="5"/>
      <c r="D1147" s="145"/>
      <c r="E1147" s="14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</row>
    <row r="1148" spans="1:40">
      <c r="A1148" s="5"/>
      <c r="B1148" s="5"/>
      <c r="C1148" s="5"/>
      <c r="D1148" s="145"/>
      <c r="E1148" s="14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</row>
    <row r="1149" spans="1:40">
      <c r="A1149" s="5"/>
      <c r="B1149" s="5"/>
      <c r="C1149" s="5"/>
      <c r="D1149" s="145"/>
      <c r="E1149" s="14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</row>
    <row r="1150" spans="1:40">
      <c r="A1150" s="5"/>
      <c r="B1150" s="5"/>
      <c r="C1150" s="5"/>
      <c r="D1150" s="145"/>
      <c r="E1150" s="14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</row>
    <row r="1151" spans="1:40">
      <c r="A1151" s="5"/>
      <c r="B1151" s="5"/>
      <c r="C1151" s="5"/>
      <c r="D1151" s="145"/>
      <c r="E1151" s="14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</row>
    <row r="1152" spans="1:40">
      <c r="A1152" s="5"/>
      <c r="B1152" s="5"/>
      <c r="C1152" s="5"/>
      <c r="D1152" s="145"/>
      <c r="E1152" s="14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</row>
    <row r="1153" spans="1:40">
      <c r="A1153" s="5"/>
      <c r="B1153" s="5"/>
      <c r="C1153" s="5"/>
      <c r="D1153" s="145"/>
      <c r="E1153" s="14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</row>
    <row r="1154" spans="1:40">
      <c r="A1154" s="5"/>
      <c r="B1154" s="5"/>
      <c r="C1154" s="5"/>
      <c r="D1154" s="145"/>
      <c r="E1154" s="14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</row>
    <row r="1155" spans="1:40">
      <c r="A1155" s="5"/>
      <c r="B1155" s="5"/>
      <c r="C1155" s="5"/>
      <c r="D1155" s="145"/>
      <c r="E1155" s="14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</row>
    <row r="1156" spans="1:40">
      <c r="A1156" s="5"/>
      <c r="B1156" s="5"/>
      <c r="C1156" s="5"/>
      <c r="D1156" s="145"/>
      <c r="E1156" s="14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</row>
    <row r="1157" spans="1:40">
      <c r="A1157" s="5"/>
      <c r="B1157" s="5"/>
      <c r="C1157" s="5"/>
      <c r="D1157" s="145"/>
      <c r="E1157" s="14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</row>
    <row r="1158" spans="1:40">
      <c r="A1158" s="5"/>
      <c r="B1158" s="5"/>
      <c r="C1158" s="5"/>
      <c r="D1158" s="145"/>
      <c r="E1158" s="14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</row>
    <row r="1159" spans="1:40">
      <c r="A1159" s="5"/>
      <c r="B1159" s="5"/>
      <c r="C1159" s="5"/>
      <c r="D1159" s="145"/>
      <c r="E1159" s="14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</row>
    <row r="1160" spans="1:40">
      <c r="A1160" s="5"/>
      <c r="B1160" s="5"/>
      <c r="C1160" s="5"/>
      <c r="D1160" s="145"/>
      <c r="E1160" s="14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</row>
    <row r="1161" spans="1:40">
      <c r="A1161" s="5"/>
      <c r="B1161" s="5"/>
      <c r="C1161" s="5"/>
      <c r="D1161" s="145"/>
      <c r="E1161" s="14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</row>
    <row r="1162" spans="1:40">
      <c r="A1162" s="5"/>
      <c r="B1162" s="5"/>
      <c r="C1162" s="5"/>
      <c r="D1162" s="145"/>
      <c r="E1162" s="14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</row>
    <row r="1163" spans="1:40">
      <c r="A1163" s="5"/>
      <c r="B1163" s="5"/>
      <c r="C1163" s="5"/>
      <c r="D1163" s="145"/>
      <c r="E1163" s="14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</row>
    <row r="1164" spans="1:40">
      <c r="A1164" s="5"/>
      <c r="B1164" s="5"/>
      <c r="C1164" s="5"/>
      <c r="D1164" s="145"/>
      <c r="E1164" s="14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</row>
    <row r="1165" spans="1:40">
      <c r="A1165" s="5"/>
      <c r="B1165" s="5"/>
      <c r="C1165" s="5"/>
      <c r="D1165" s="145"/>
      <c r="E1165" s="14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</row>
    <row r="1166" spans="1:40">
      <c r="A1166" s="5"/>
      <c r="B1166" s="5"/>
      <c r="C1166" s="5"/>
      <c r="D1166" s="145"/>
      <c r="E1166" s="14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</row>
    <row r="1167" spans="1:40">
      <c r="A1167" s="5"/>
      <c r="B1167" s="5"/>
      <c r="C1167" s="5"/>
      <c r="D1167" s="145"/>
      <c r="E1167" s="14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</row>
    <row r="1168" spans="1:40">
      <c r="A1168" s="5"/>
      <c r="B1168" s="5"/>
      <c r="C1168" s="5"/>
      <c r="D1168" s="145"/>
      <c r="E1168" s="14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</row>
    <row r="1169" spans="1:40">
      <c r="A1169" s="5"/>
      <c r="B1169" s="5"/>
      <c r="C1169" s="5"/>
      <c r="D1169" s="145"/>
      <c r="E1169" s="14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</row>
    <row r="1170" spans="1:40">
      <c r="A1170" s="5"/>
      <c r="B1170" s="5"/>
      <c r="C1170" s="5"/>
      <c r="D1170" s="145"/>
      <c r="E1170" s="14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</row>
    <row r="1171" spans="1:40">
      <c r="A1171" s="5"/>
      <c r="B1171" s="5"/>
      <c r="C1171" s="5"/>
      <c r="D1171" s="145"/>
      <c r="E1171" s="14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</row>
    <row r="1172" spans="1:40">
      <c r="A1172" s="5"/>
      <c r="B1172" s="5"/>
      <c r="C1172" s="5"/>
      <c r="D1172" s="145"/>
      <c r="E1172" s="14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</row>
    <row r="1173" spans="1:40">
      <c r="A1173" s="5"/>
      <c r="B1173" s="5"/>
      <c r="C1173" s="5"/>
      <c r="D1173" s="145"/>
      <c r="E1173" s="14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</row>
    <row r="1174" spans="1:40">
      <c r="A1174" s="5"/>
      <c r="B1174" s="5"/>
      <c r="C1174" s="5"/>
      <c r="D1174" s="145"/>
      <c r="E1174" s="14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</row>
    <row r="1175" spans="1:40">
      <c r="A1175" s="5"/>
      <c r="B1175" s="5"/>
      <c r="C1175" s="5"/>
      <c r="D1175" s="145"/>
      <c r="E1175" s="14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</row>
    <row r="1176" spans="1:40">
      <c r="A1176" s="5"/>
      <c r="B1176" s="5"/>
      <c r="C1176" s="5"/>
      <c r="D1176" s="145"/>
      <c r="E1176" s="14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</row>
    <row r="1177" spans="1:40">
      <c r="A1177" s="5"/>
      <c r="B1177" s="5"/>
      <c r="C1177" s="5"/>
      <c r="D1177" s="145"/>
      <c r="E1177" s="14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</row>
    <row r="1178" spans="1:40">
      <c r="A1178" s="5"/>
      <c r="B1178" s="5"/>
      <c r="C1178" s="5"/>
      <c r="D1178" s="145"/>
      <c r="E1178" s="14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</row>
    <row r="1179" spans="1:40">
      <c r="A1179" s="5"/>
      <c r="B1179" s="5"/>
      <c r="C1179" s="5"/>
      <c r="D1179" s="145"/>
      <c r="E1179" s="14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</row>
    <row r="1180" spans="1:40">
      <c r="A1180" s="5"/>
      <c r="B1180" s="5"/>
      <c r="C1180" s="5"/>
      <c r="D1180" s="145"/>
      <c r="E1180" s="14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</row>
    <row r="1181" spans="1:40">
      <c r="A1181" s="5"/>
      <c r="B1181" s="5"/>
      <c r="C1181" s="5"/>
      <c r="D1181" s="145"/>
      <c r="E1181" s="14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</row>
    <row r="1182" spans="1:40">
      <c r="A1182" s="5"/>
      <c r="B1182" s="5"/>
      <c r="C1182" s="5"/>
      <c r="D1182" s="145"/>
      <c r="E1182" s="14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</row>
    <row r="1183" spans="1:40">
      <c r="A1183" s="5"/>
      <c r="B1183" s="5"/>
      <c r="C1183" s="5"/>
      <c r="D1183" s="145"/>
      <c r="E1183" s="14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</row>
    <row r="1184" spans="1:40">
      <c r="A1184" s="5"/>
      <c r="B1184" s="5"/>
      <c r="C1184" s="5"/>
      <c r="D1184" s="145"/>
      <c r="E1184" s="14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</row>
    <row r="1185" spans="1:40">
      <c r="A1185" s="5"/>
      <c r="B1185" s="5"/>
      <c r="C1185" s="5"/>
      <c r="D1185" s="145"/>
      <c r="E1185" s="14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</row>
    <row r="1186" spans="1:40">
      <c r="A1186" s="5"/>
      <c r="B1186" s="5"/>
      <c r="C1186" s="5"/>
      <c r="D1186" s="145"/>
      <c r="E1186" s="14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</row>
    <row r="1187" spans="1:40">
      <c r="A1187" s="5"/>
      <c r="B1187" s="5"/>
      <c r="C1187" s="5"/>
      <c r="D1187" s="145"/>
      <c r="E1187" s="14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</row>
    <row r="1188" spans="1:40">
      <c r="A1188" s="5"/>
      <c r="B1188" s="5"/>
      <c r="C1188" s="5"/>
      <c r="D1188" s="145"/>
      <c r="E1188" s="14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</row>
    <row r="1189" spans="1:40">
      <c r="A1189" s="5"/>
      <c r="B1189" s="5"/>
      <c r="C1189" s="5"/>
      <c r="D1189" s="145"/>
      <c r="E1189" s="14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</row>
    <row r="1190" spans="1:40">
      <c r="A1190" s="5"/>
      <c r="B1190" s="5"/>
      <c r="C1190" s="5"/>
      <c r="D1190" s="145"/>
      <c r="E1190" s="14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</row>
    <row r="1191" spans="1:40">
      <c r="A1191" s="5"/>
      <c r="B1191" s="5"/>
      <c r="C1191" s="5"/>
      <c r="D1191" s="145"/>
      <c r="E1191" s="14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</row>
    <row r="1192" spans="1:40">
      <c r="A1192" s="5"/>
      <c r="B1192" s="5"/>
      <c r="C1192" s="5"/>
      <c r="D1192" s="145"/>
      <c r="E1192" s="14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</row>
    <row r="1193" spans="1:40">
      <c r="A1193" s="5"/>
      <c r="B1193" s="5"/>
      <c r="C1193" s="5"/>
      <c r="D1193" s="145"/>
      <c r="E1193" s="14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</row>
    <row r="1194" spans="1:40">
      <c r="A1194" s="5"/>
      <c r="B1194" s="5"/>
      <c r="C1194" s="5"/>
      <c r="D1194" s="145"/>
      <c r="E1194" s="14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</row>
    <row r="1195" spans="1:40">
      <c r="A1195" s="5"/>
      <c r="B1195" s="5"/>
      <c r="C1195" s="5"/>
      <c r="D1195" s="145"/>
      <c r="E1195" s="14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</row>
    <row r="1196" spans="1:40">
      <c r="A1196" s="5"/>
      <c r="B1196" s="5"/>
      <c r="C1196" s="5"/>
      <c r="D1196" s="145"/>
      <c r="E1196" s="14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</row>
    <row r="1197" spans="1:40">
      <c r="A1197" s="5"/>
      <c r="B1197" s="5"/>
      <c r="C1197" s="5"/>
      <c r="D1197" s="145"/>
      <c r="E1197" s="14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</row>
    <row r="1198" spans="1:40">
      <c r="A1198" s="5"/>
      <c r="B1198" s="5"/>
      <c r="C1198" s="5"/>
      <c r="D1198" s="145"/>
      <c r="E1198" s="14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</row>
    <row r="1199" spans="1:40">
      <c r="A1199" s="5"/>
      <c r="B1199" s="5"/>
      <c r="C1199" s="5"/>
      <c r="D1199" s="145"/>
      <c r="E1199" s="14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</row>
    <row r="1200" spans="1:40">
      <c r="A1200" s="5"/>
      <c r="B1200" s="5"/>
      <c r="C1200" s="5"/>
      <c r="D1200" s="145"/>
      <c r="E1200" s="14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</row>
    <row r="1201" spans="1:40">
      <c r="A1201" s="5"/>
      <c r="B1201" s="5"/>
      <c r="C1201" s="5"/>
      <c r="D1201" s="145"/>
      <c r="E1201" s="14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</row>
    <row r="1202" spans="1:40">
      <c r="A1202" s="5"/>
      <c r="B1202" s="5"/>
      <c r="C1202" s="5"/>
      <c r="D1202" s="145"/>
      <c r="E1202" s="14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</row>
    <row r="1203" spans="1:40">
      <c r="A1203" s="5"/>
      <c r="B1203" s="5"/>
      <c r="C1203" s="5"/>
      <c r="D1203" s="145"/>
      <c r="E1203" s="14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</row>
    <row r="1204" spans="1:40">
      <c r="A1204" s="5"/>
      <c r="B1204" s="5"/>
      <c r="C1204" s="5"/>
      <c r="D1204" s="145"/>
      <c r="E1204" s="14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</row>
    <row r="1205" spans="1:40">
      <c r="A1205" s="5"/>
      <c r="B1205" s="5"/>
      <c r="C1205" s="5"/>
      <c r="D1205" s="145"/>
      <c r="E1205" s="14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</row>
    <row r="1206" spans="1:40">
      <c r="A1206" s="5"/>
      <c r="B1206" s="5"/>
      <c r="C1206" s="5"/>
      <c r="D1206" s="145"/>
      <c r="E1206" s="14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</row>
    <row r="1207" spans="1:40">
      <c r="A1207" s="5"/>
      <c r="B1207" s="5"/>
      <c r="C1207" s="5"/>
      <c r="D1207" s="145"/>
      <c r="E1207" s="14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</row>
    <row r="1208" spans="1:40">
      <c r="A1208" s="5"/>
      <c r="B1208" s="5"/>
      <c r="C1208" s="5"/>
      <c r="D1208" s="145"/>
      <c r="E1208" s="14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</row>
    <row r="1209" spans="1:40">
      <c r="A1209" s="5"/>
      <c r="B1209" s="5"/>
      <c r="C1209" s="5"/>
      <c r="D1209" s="145"/>
      <c r="E1209" s="14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</row>
    <row r="1210" spans="1:40">
      <c r="A1210" s="5"/>
      <c r="B1210" s="5"/>
      <c r="C1210" s="5"/>
      <c r="D1210" s="145"/>
      <c r="E1210" s="14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</row>
    <row r="1211" spans="1:40">
      <c r="A1211" s="5"/>
      <c r="B1211" s="5"/>
      <c r="C1211" s="5"/>
      <c r="D1211" s="145"/>
      <c r="E1211" s="14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</row>
    <row r="1212" spans="1:40">
      <c r="A1212" s="5"/>
      <c r="B1212" s="5"/>
      <c r="C1212" s="5"/>
      <c r="D1212" s="145"/>
      <c r="E1212" s="14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</row>
    <row r="1213" spans="1:40">
      <c r="A1213" s="5"/>
      <c r="B1213" s="5"/>
      <c r="C1213" s="5"/>
      <c r="D1213" s="145"/>
      <c r="E1213" s="14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</row>
    <row r="1214" spans="1:40">
      <c r="A1214" s="5"/>
      <c r="B1214" s="5"/>
      <c r="C1214" s="5"/>
      <c r="D1214" s="145"/>
      <c r="E1214" s="14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</row>
    <row r="1215" spans="1:40">
      <c r="A1215" s="5"/>
      <c r="B1215" s="5"/>
      <c r="C1215" s="5"/>
      <c r="D1215" s="145"/>
      <c r="E1215" s="14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</row>
    <row r="1216" spans="1:40">
      <c r="A1216" s="5"/>
      <c r="B1216" s="5"/>
      <c r="C1216" s="5"/>
      <c r="D1216" s="145"/>
      <c r="E1216" s="14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</row>
    <row r="1217" spans="1:40">
      <c r="A1217" s="5"/>
      <c r="B1217" s="5"/>
      <c r="C1217" s="5"/>
      <c r="D1217" s="145"/>
      <c r="E1217" s="14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</row>
    <row r="1218" spans="1:40">
      <c r="A1218" s="5"/>
      <c r="B1218" s="5"/>
      <c r="C1218" s="5"/>
      <c r="D1218" s="145"/>
      <c r="E1218" s="14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</row>
    <row r="1219" spans="1:40">
      <c r="A1219" s="5"/>
      <c r="B1219" s="5"/>
      <c r="C1219" s="5"/>
      <c r="D1219" s="145"/>
      <c r="E1219" s="14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</row>
    <row r="1220" spans="1:40">
      <c r="A1220" s="5"/>
      <c r="B1220" s="5"/>
      <c r="C1220" s="5"/>
      <c r="D1220" s="145"/>
      <c r="E1220" s="14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</row>
    <row r="1221" spans="1:40">
      <c r="A1221" s="5"/>
      <c r="B1221" s="5"/>
      <c r="C1221" s="5"/>
      <c r="D1221" s="145"/>
      <c r="E1221" s="14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</row>
    <row r="1222" spans="1:40">
      <c r="A1222" s="5"/>
      <c r="B1222" s="5"/>
      <c r="C1222" s="5"/>
      <c r="D1222" s="145"/>
      <c r="E1222" s="14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</row>
    <row r="1223" spans="1:40">
      <c r="A1223" s="5"/>
      <c r="B1223" s="5"/>
      <c r="C1223" s="5"/>
      <c r="D1223" s="145"/>
      <c r="E1223" s="14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</row>
    <row r="1224" spans="1:40">
      <c r="A1224" s="5"/>
      <c r="B1224" s="5"/>
      <c r="C1224" s="5"/>
      <c r="D1224" s="145"/>
      <c r="E1224" s="14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</row>
    <row r="1225" spans="1:40">
      <c r="A1225" s="5"/>
      <c r="B1225" s="5"/>
      <c r="C1225" s="5"/>
      <c r="D1225" s="145"/>
      <c r="E1225" s="14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</row>
    <row r="1226" spans="1:40">
      <c r="A1226" s="5"/>
      <c r="B1226" s="5"/>
      <c r="C1226" s="5"/>
      <c r="D1226" s="145"/>
      <c r="E1226" s="14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</row>
    <row r="1227" spans="1:40">
      <c r="A1227" s="5"/>
      <c r="B1227" s="5"/>
      <c r="C1227" s="5"/>
      <c r="D1227" s="145"/>
      <c r="E1227" s="14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</row>
    <row r="1228" spans="1:40">
      <c r="A1228" s="5"/>
      <c r="B1228" s="5"/>
      <c r="C1228" s="5"/>
      <c r="D1228" s="145"/>
      <c r="E1228" s="14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  <c r="AN1228" s="5"/>
    </row>
    <row r="1229" spans="1:40">
      <c r="A1229" s="5"/>
      <c r="B1229" s="5"/>
      <c r="C1229" s="5"/>
      <c r="D1229" s="145"/>
      <c r="E1229" s="14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  <c r="AN1229" s="5"/>
    </row>
    <row r="1230" spans="1:40">
      <c r="A1230" s="5"/>
      <c r="B1230" s="5"/>
      <c r="C1230" s="5"/>
      <c r="D1230" s="145"/>
      <c r="E1230" s="14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  <c r="AN1230" s="5"/>
    </row>
    <row r="1231" spans="1:40">
      <c r="A1231" s="5"/>
      <c r="B1231" s="5"/>
      <c r="C1231" s="5"/>
      <c r="D1231" s="145"/>
      <c r="E1231" s="14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  <c r="AN1231" s="5"/>
    </row>
    <row r="1232" spans="1:40">
      <c r="A1232" s="5"/>
      <c r="B1232" s="5"/>
      <c r="C1232" s="5"/>
      <c r="D1232" s="145"/>
      <c r="E1232" s="14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  <c r="AJ1232" s="5"/>
      <c r="AK1232" s="5"/>
      <c r="AL1232" s="5"/>
      <c r="AM1232" s="5"/>
      <c r="AN1232" s="5"/>
    </row>
    <row r="1233" spans="1:40">
      <c r="A1233" s="5"/>
      <c r="B1233" s="5"/>
      <c r="C1233" s="5"/>
      <c r="D1233" s="145"/>
      <c r="E1233" s="14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5"/>
      <c r="AM1233" s="5"/>
      <c r="AN1233" s="5"/>
    </row>
    <row r="1234" spans="1:40">
      <c r="A1234" s="5"/>
      <c r="B1234" s="5"/>
      <c r="C1234" s="5"/>
      <c r="D1234" s="145"/>
      <c r="E1234" s="14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  <c r="AN1234" s="5"/>
    </row>
    <row r="1235" spans="1:40">
      <c r="A1235" s="5"/>
      <c r="B1235" s="5"/>
      <c r="C1235" s="5"/>
      <c r="D1235" s="145"/>
      <c r="E1235" s="14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</row>
    <row r="1236" spans="1:40">
      <c r="A1236" s="5"/>
      <c r="B1236" s="5"/>
      <c r="C1236" s="5"/>
      <c r="D1236" s="145"/>
      <c r="E1236" s="14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</row>
    <row r="1237" spans="1:40">
      <c r="A1237" s="5"/>
      <c r="B1237" s="5"/>
      <c r="C1237" s="5"/>
      <c r="D1237" s="145"/>
      <c r="E1237" s="14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  <c r="AM1237" s="5"/>
      <c r="AN1237" s="5"/>
    </row>
    <row r="1238" spans="1:40">
      <c r="A1238" s="5"/>
      <c r="B1238" s="5"/>
      <c r="C1238" s="5"/>
      <c r="D1238" s="145"/>
      <c r="E1238" s="14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</row>
    <row r="1239" spans="1:40">
      <c r="A1239" s="5"/>
      <c r="B1239" s="5"/>
      <c r="C1239" s="5"/>
      <c r="D1239" s="145"/>
      <c r="E1239" s="14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  <c r="AN1239" s="5"/>
    </row>
    <row r="1240" spans="1:40">
      <c r="A1240" s="5"/>
      <c r="B1240" s="5"/>
      <c r="C1240" s="5"/>
      <c r="D1240" s="145"/>
      <c r="E1240" s="14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5"/>
      <c r="AM1240" s="5"/>
      <c r="AN1240" s="5"/>
    </row>
    <row r="1241" spans="1:40">
      <c r="A1241" s="5"/>
      <c r="B1241" s="5"/>
      <c r="C1241" s="5"/>
      <c r="D1241" s="145"/>
      <c r="E1241" s="14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5"/>
      <c r="AM1241" s="5"/>
      <c r="AN1241" s="5"/>
    </row>
    <row r="1242" spans="1:40">
      <c r="A1242" s="5"/>
      <c r="B1242" s="5"/>
      <c r="C1242" s="5"/>
      <c r="D1242" s="145"/>
      <c r="E1242" s="14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  <c r="AN1242" s="5"/>
    </row>
    <row r="1243" spans="1:40">
      <c r="A1243" s="5"/>
      <c r="B1243" s="5"/>
      <c r="C1243" s="5"/>
      <c r="D1243" s="145"/>
      <c r="E1243" s="14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5"/>
      <c r="AM1243" s="5"/>
      <c r="AN1243" s="5"/>
    </row>
    <row r="1244" spans="1:40">
      <c r="A1244" s="5"/>
      <c r="B1244" s="5"/>
      <c r="C1244" s="5"/>
      <c r="D1244" s="145"/>
      <c r="E1244" s="14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</row>
    <row r="1245" spans="1:40">
      <c r="A1245" s="5"/>
      <c r="B1245" s="5"/>
      <c r="C1245" s="5"/>
      <c r="D1245" s="145"/>
      <c r="E1245" s="14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  <c r="AN1245" s="5"/>
    </row>
    <row r="1246" spans="1:40">
      <c r="A1246" s="5"/>
      <c r="B1246" s="5"/>
      <c r="C1246" s="5"/>
      <c r="D1246" s="145"/>
      <c r="E1246" s="14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  <c r="AJ1246" s="5"/>
      <c r="AK1246" s="5"/>
      <c r="AL1246" s="5"/>
      <c r="AM1246" s="5"/>
      <c r="AN1246" s="5"/>
    </row>
    <row r="1247" spans="1:40">
      <c r="A1247" s="5"/>
      <c r="B1247" s="5"/>
      <c r="C1247" s="5"/>
      <c r="D1247" s="145"/>
      <c r="E1247" s="14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5"/>
      <c r="AM1247" s="5"/>
      <c r="AN1247" s="5"/>
    </row>
    <row r="1248" spans="1:40">
      <c r="A1248" s="5"/>
      <c r="B1248" s="5"/>
      <c r="C1248" s="5"/>
      <c r="D1248" s="145"/>
      <c r="E1248" s="14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  <c r="AJ1248" s="5"/>
      <c r="AK1248" s="5"/>
      <c r="AL1248" s="5"/>
      <c r="AM1248" s="5"/>
      <c r="AN1248" s="5"/>
    </row>
    <row r="1249" spans="1:40">
      <c r="A1249" s="5"/>
      <c r="B1249" s="5"/>
      <c r="C1249" s="5"/>
      <c r="D1249" s="145"/>
      <c r="E1249" s="14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  <c r="AI1249" s="5"/>
      <c r="AJ1249" s="5"/>
      <c r="AK1249" s="5"/>
      <c r="AL1249" s="5"/>
      <c r="AM1249" s="5"/>
      <c r="AN1249" s="5"/>
    </row>
    <row r="1250" spans="1:40">
      <c r="A1250" s="5"/>
      <c r="B1250" s="5"/>
      <c r="C1250" s="5"/>
      <c r="D1250" s="145"/>
      <c r="E1250" s="14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  <c r="AJ1250" s="5"/>
      <c r="AK1250" s="5"/>
      <c r="AL1250" s="5"/>
      <c r="AM1250" s="5"/>
      <c r="AN1250" s="5"/>
    </row>
    <row r="1251" spans="1:40">
      <c r="A1251" s="5"/>
      <c r="B1251" s="5"/>
      <c r="C1251" s="5"/>
      <c r="D1251" s="145"/>
      <c r="E1251" s="14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  <c r="AN1251" s="5"/>
    </row>
    <row r="1252" spans="1:40">
      <c r="A1252" s="5"/>
      <c r="B1252" s="5"/>
      <c r="C1252" s="5"/>
      <c r="D1252" s="145"/>
      <c r="E1252" s="14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  <c r="AJ1252" s="5"/>
      <c r="AK1252" s="5"/>
      <c r="AL1252" s="5"/>
      <c r="AM1252" s="5"/>
      <c r="AN1252" s="5"/>
    </row>
    <row r="1253" spans="1:40">
      <c r="A1253" s="5"/>
      <c r="B1253" s="5"/>
      <c r="C1253" s="5"/>
      <c r="D1253" s="145"/>
      <c r="E1253" s="14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  <c r="AN1253" s="5"/>
    </row>
    <row r="1254" spans="1:40">
      <c r="A1254" s="5"/>
      <c r="B1254" s="5"/>
      <c r="C1254" s="5"/>
      <c r="D1254" s="145"/>
      <c r="E1254" s="14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5"/>
      <c r="AM1254" s="5"/>
      <c r="AN1254" s="5"/>
    </row>
    <row r="1255" spans="1:40">
      <c r="A1255" s="5"/>
      <c r="B1255" s="5"/>
      <c r="C1255" s="5"/>
      <c r="D1255" s="145"/>
      <c r="E1255" s="14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  <c r="AJ1255" s="5"/>
      <c r="AK1255" s="5"/>
      <c r="AL1255" s="5"/>
      <c r="AM1255" s="5"/>
      <c r="AN1255" s="5"/>
    </row>
    <row r="1256" spans="1:40">
      <c r="A1256" s="5"/>
      <c r="B1256" s="5"/>
      <c r="C1256" s="5"/>
      <c r="D1256" s="145"/>
      <c r="E1256" s="14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  <c r="AJ1256" s="5"/>
      <c r="AK1256" s="5"/>
      <c r="AL1256" s="5"/>
      <c r="AM1256" s="5"/>
      <c r="AN1256" s="5"/>
    </row>
    <row r="1257" spans="1:40">
      <c r="A1257" s="5"/>
      <c r="B1257" s="5"/>
      <c r="C1257" s="5"/>
      <c r="D1257" s="145"/>
      <c r="E1257" s="14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5"/>
      <c r="AM1257" s="5"/>
      <c r="AN1257" s="5"/>
    </row>
    <row r="1258" spans="1:40">
      <c r="A1258" s="5"/>
      <c r="B1258" s="5"/>
      <c r="C1258" s="5"/>
      <c r="D1258" s="145"/>
      <c r="E1258" s="14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5"/>
      <c r="AM1258" s="5"/>
      <c r="AN1258" s="5"/>
    </row>
    <row r="1259" spans="1:40">
      <c r="A1259" s="5"/>
      <c r="B1259" s="5"/>
      <c r="C1259" s="5"/>
      <c r="D1259" s="145"/>
      <c r="E1259" s="14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5"/>
      <c r="AM1259" s="5"/>
      <c r="AN1259" s="5"/>
    </row>
    <row r="1260" spans="1:40">
      <c r="A1260" s="5"/>
      <c r="B1260" s="5"/>
      <c r="C1260" s="5"/>
      <c r="D1260" s="145"/>
      <c r="E1260" s="14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</row>
    <row r="1261" spans="1:40">
      <c r="A1261" s="5"/>
      <c r="B1261" s="5"/>
      <c r="C1261" s="5"/>
      <c r="D1261" s="145"/>
      <c r="E1261" s="14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</row>
    <row r="1262" spans="1:40">
      <c r="A1262" s="5"/>
      <c r="B1262" s="5"/>
      <c r="C1262" s="5"/>
      <c r="D1262" s="145"/>
      <c r="E1262" s="14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</row>
    <row r="1263" spans="1:40">
      <c r="A1263" s="5"/>
      <c r="B1263" s="5"/>
      <c r="C1263" s="5"/>
      <c r="D1263" s="145"/>
      <c r="E1263" s="14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  <c r="AJ1263" s="5"/>
      <c r="AK1263" s="5"/>
      <c r="AL1263" s="5"/>
      <c r="AM1263" s="5"/>
      <c r="AN1263" s="5"/>
    </row>
    <row r="1264" spans="1:40">
      <c r="A1264" s="5"/>
      <c r="B1264" s="5"/>
      <c r="C1264" s="5"/>
      <c r="D1264" s="145"/>
      <c r="E1264" s="14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  <c r="AM1264" s="5"/>
      <c r="AN1264" s="5"/>
    </row>
    <row r="1265" spans="1:40">
      <c r="A1265" s="5"/>
      <c r="B1265" s="5"/>
      <c r="C1265" s="5"/>
      <c r="D1265" s="145"/>
      <c r="E1265" s="14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  <c r="AI1265" s="5"/>
      <c r="AJ1265" s="5"/>
      <c r="AK1265" s="5"/>
      <c r="AL1265" s="5"/>
      <c r="AM1265" s="5"/>
      <c r="AN1265" s="5"/>
    </row>
    <row r="1266" spans="1:40">
      <c r="A1266" s="5"/>
      <c r="B1266" s="5"/>
      <c r="C1266" s="5"/>
      <c r="D1266" s="145"/>
      <c r="E1266" s="14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5"/>
      <c r="AK1266" s="5"/>
      <c r="AL1266" s="5"/>
      <c r="AM1266" s="5"/>
      <c r="AN1266" s="5"/>
    </row>
    <row r="1267" spans="1:40">
      <c r="A1267" s="5"/>
      <c r="B1267" s="5"/>
      <c r="C1267" s="5"/>
      <c r="D1267" s="145"/>
      <c r="E1267" s="14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  <c r="AJ1267" s="5"/>
      <c r="AK1267" s="5"/>
      <c r="AL1267" s="5"/>
      <c r="AM1267" s="5"/>
      <c r="AN1267" s="5"/>
    </row>
    <row r="1268" spans="1:40">
      <c r="A1268" s="5"/>
      <c r="B1268" s="5"/>
      <c r="C1268" s="5"/>
      <c r="D1268" s="145"/>
      <c r="E1268" s="14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  <c r="AJ1268" s="5"/>
      <c r="AK1268" s="5"/>
      <c r="AL1268" s="5"/>
      <c r="AM1268" s="5"/>
      <c r="AN1268" s="5"/>
    </row>
    <row r="1269" spans="1:40">
      <c r="A1269" s="5"/>
      <c r="B1269" s="5"/>
      <c r="C1269" s="5"/>
      <c r="D1269" s="145"/>
      <c r="E1269" s="14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/>
      <c r="AK1269" s="5"/>
      <c r="AL1269" s="5"/>
      <c r="AM1269" s="5"/>
      <c r="AN1269" s="5"/>
    </row>
    <row r="1270" spans="1:40">
      <c r="A1270" s="5"/>
      <c r="B1270" s="5"/>
      <c r="C1270" s="5"/>
      <c r="D1270" s="145"/>
      <c r="E1270" s="14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5"/>
      <c r="AM1270" s="5"/>
      <c r="AN1270" s="5"/>
    </row>
    <row r="1271" spans="1:40">
      <c r="A1271" s="5"/>
      <c r="B1271" s="5"/>
      <c r="C1271" s="5"/>
      <c r="D1271" s="145"/>
      <c r="E1271" s="14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  <c r="AJ1271" s="5"/>
      <c r="AK1271" s="5"/>
      <c r="AL1271" s="5"/>
      <c r="AM1271" s="5"/>
      <c r="AN1271" s="5"/>
    </row>
    <row r="1272" spans="1:40">
      <c r="A1272" s="5"/>
      <c r="B1272" s="5"/>
      <c r="C1272" s="5"/>
      <c r="D1272" s="145"/>
      <c r="E1272" s="14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  <c r="AJ1272" s="5"/>
      <c r="AK1272" s="5"/>
      <c r="AL1272" s="5"/>
      <c r="AM1272" s="5"/>
      <c r="AN1272" s="5"/>
    </row>
    <row r="1273" spans="1:40">
      <c r="A1273" s="5"/>
      <c r="B1273" s="5"/>
      <c r="C1273" s="5"/>
      <c r="D1273" s="145"/>
      <c r="E1273" s="14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  <c r="AJ1273" s="5"/>
      <c r="AK1273" s="5"/>
      <c r="AL1273" s="5"/>
      <c r="AM1273" s="5"/>
      <c r="AN1273" s="5"/>
    </row>
    <row r="1274" spans="1:40">
      <c r="A1274" s="5"/>
      <c r="B1274" s="5"/>
      <c r="C1274" s="5"/>
      <c r="D1274" s="145"/>
      <c r="E1274" s="14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  <c r="AI1274" s="5"/>
      <c r="AJ1274" s="5"/>
      <c r="AK1274" s="5"/>
      <c r="AL1274" s="5"/>
      <c r="AM1274" s="5"/>
      <c r="AN1274" s="5"/>
    </row>
    <row r="1275" spans="1:40">
      <c r="A1275" s="5"/>
      <c r="B1275" s="5"/>
      <c r="C1275" s="5"/>
      <c r="D1275" s="145"/>
      <c r="E1275" s="14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  <c r="AJ1275" s="5"/>
      <c r="AK1275" s="5"/>
      <c r="AL1275" s="5"/>
      <c r="AM1275" s="5"/>
      <c r="AN1275" s="5"/>
    </row>
    <row r="1276" spans="1:40">
      <c r="A1276" s="5"/>
      <c r="B1276" s="5"/>
      <c r="C1276" s="5"/>
      <c r="D1276" s="145"/>
      <c r="E1276" s="14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  <c r="AJ1276" s="5"/>
      <c r="AK1276" s="5"/>
      <c r="AL1276" s="5"/>
      <c r="AM1276" s="5"/>
      <c r="AN1276" s="5"/>
    </row>
    <row r="1277" spans="1:40">
      <c r="A1277" s="5"/>
      <c r="B1277" s="5"/>
      <c r="C1277" s="5"/>
      <c r="D1277" s="145"/>
      <c r="E1277" s="14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  <c r="AJ1277" s="5"/>
      <c r="AK1277" s="5"/>
      <c r="AL1277" s="5"/>
      <c r="AM1277" s="5"/>
      <c r="AN1277" s="5"/>
    </row>
    <row r="1278" spans="1:40">
      <c r="A1278" s="5"/>
      <c r="B1278" s="5"/>
      <c r="C1278" s="5"/>
      <c r="D1278" s="145"/>
      <c r="E1278" s="14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  <c r="AI1278" s="5"/>
      <c r="AJ1278" s="5"/>
      <c r="AK1278" s="5"/>
      <c r="AL1278" s="5"/>
      <c r="AM1278" s="5"/>
      <c r="AN1278" s="5"/>
    </row>
    <row r="1279" spans="1:40">
      <c r="A1279" s="5"/>
      <c r="B1279" s="5"/>
      <c r="C1279" s="5"/>
      <c r="D1279" s="145"/>
      <c r="E1279" s="14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  <c r="AJ1279" s="5"/>
      <c r="AK1279" s="5"/>
      <c r="AL1279" s="5"/>
      <c r="AM1279" s="5"/>
      <c r="AN1279" s="5"/>
    </row>
    <row r="1280" spans="1:40">
      <c r="A1280" s="5"/>
      <c r="B1280" s="5"/>
      <c r="C1280" s="5"/>
      <c r="D1280" s="145"/>
      <c r="E1280" s="14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  <c r="AI1280" s="5"/>
      <c r="AJ1280" s="5"/>
      <c r="AK1280" s="5"/>
      <c r="AL1280" s="5"/>
      <c r="AM1280" s="5"/>
      <c r="AN1280" s="5"/>
    </row>
    <row r="1281" spans="1:40">
      <c r="A1281" s="5"/>
      <c r="B1281" s="5"/>
      <c r="C1281" s="5"/>
      <c r="D1281" s="145"/>
      <c r="E1281" s="14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  <c r="AJ1281" s="5"/>
      <c r="AK1281" s="5"/>
      <c r="AL1281" s="5"/>
      <c r="AM1281" s="5"/>
      <c r="AN1281" s="5"/>
    </row>
    <row r="1282" spans="1:40">
      <c r="A1282" s="5"/>
      <c r="B1282" s="5"/>
      <c r="C1282" s="5"/>
      <c r="D1282" s="145"/>
      <c r="E1282" s="14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  <c r="AJ1282" s="5"/>
      <c r="AK1282" s="5"/>
      <c r="AL1282" s="5"/>
      <c r="AM1282" s="5"/>
      <c r="AN1282" s="5"/>
    </row>
    <row r="1283" spans="1:40">
      <c r="A1283" s="5"/>
      <c r="B1283" s="5"/>
      <c r="C1283" s="5"/>
      <c r="D1283" s="145"/>
      <c r="E1283" s="14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  <c r="AN1283" s="5"/>
    </row>
    <row r="1284" spans="1:40">
      <c r="A1284" s="5"/>
      <c r="B1284" s="5"/>
      <c r="C1284" s="5"/>
      <c r="D1284" s="145"/>
      <c r="E1284" s="14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  <c r="AN1284" s="5"/>
    </row>
    <row r="1285" spans="1:40">
      <c r="A1285" s="5"/>
      <c r="B1285" s="5"/>
      <c r="C1285" s="5"/>
      <c r="D1285" s="145"/>
      <c r="E1285" s="14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  <c r="AN1285" s="5"/>
    </row>
    <row r="1286" spans="1:40">
      <c r="A1286" s="5"/>
      <c r="B1286" s="5"/>
      <c r="C1286" s="5"/>
      <c r="D1286" s="145"/>
      <c r="E1286" s="14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  <c r="AJ1286" s="5"/>
      <c r="AK1286" s="5"/>
      <c r="AL1286" s="5"/>
      <c r="AM1286" s="5"/>
      <c r="AN1286" s="5"/>
    </row>
    <row r="1287" spans="1:40">
      <c r="A1287" s="5"/>
      <c r="B1287" s="5"/>
      <c r="C1287" s="5"/>
      <c r="D1287" s="145"/>
      <c r="E1287" s="14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  <c r="AJ1287" s="5"/>
      <c r="AK1287" s="5"/>
      <c r="AL1287" s="5"/>
      <c r="AM1287" s="5"/>
      <c r="AN1287" s="5"/>
    </row>
    <row r="1288" spans="1:40">
      <c r="A1288" s="5"/>
      <c r="B1288" s="5"/>
      <c r="C1288" s="5"/>
      <c r="D1288" s="145"/>
      <c r="E1288" s="14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5"/>
      <c r="AM1288" s="5"/>
      <c r="AN1288" s="5"/>
    </row>
    <row r="1289" spans="1:40">
      <c r="A1289" s="5"/>
      <c r="B1289" s="5"/>
      <c r="C1289" s="5"/>
      <c r="D1289" s="145"/>
      <c r="E1289" s="14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  <c r="AI1289" s="5"/>
      <c r="AJ1289" s="5"/>
      <c r="AK1289" s="5"/>
      <c r="AL1289" s="5"/>
      <c r="AM1289" s="5"/>
      <c r="AN1289" s="5"/>
    </row>
    <row r="1290" spans="1:40">
      <c r="A1290" s="5"/>
      <c r="B1290" s="5"/>
      <c r="C1290" s="5"/>
      <c r="D1290" s="145"/>
      <c r="E1290" s="14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  <c r="AJ1290" s="5"/>
      <c r="AK1290" s="5"/>
      <c r="AL1290" s="5"/>
      <c r="AM1290" s="5"/>
      <c r="AN1290" s="5"/>
    </row>
    <row r="1291" spans="1:40">
      <c r="A1291" s="5"/>
      <c r="B1291" s="5"/>
      <c r="C1291" s="5"/>
      <c r="D1291" s="145"/>
      <c r="E1291" s="14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  <c r="AJ1291" s="5"/>
      <c r="AK1291" s="5"/>
      <c r="AL1291" s="5"/>
      <c r="AM1291" s="5"/>
      <c r="AN1291" s="5"/>
    </row>
    <row r="1292" spans="1:40">
      <c r="A1292" s="5"/>
      <c r="B1292" s="5"/>
      <c r="C1292" s="5"/>
      <c r="D1292" s="145"/>
      <c r="E1292" s="14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  <c r="AJ1292" s="5"/>
      <c r="AK1292" s="5"/>
      <c r="AL1292" s="5"/>
      <c r="AM1292" s="5"/>
      <c r="AN1292" s="5"/>
    </row>
    <row r="1293" spans="1:40">
      <c r="A1293" s="5"/>
      <c r="B1293" s="5"/>
      <c r="C1293" s="5"/>
      <c r="D1293" s="145"/>
      <c r="E1293" s="14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  <c r="AJ1293" s="5"/>
      <c r="AK1293" s="5"/>
      <c r="AL1293" s="5"/>
      <c r="AM1293" s="5"/>
      <c r="AN1293" s="5"/>
    </row>
    <row r="1294" spans="1:40">
      <c r="A1294" s="5"/>
      <c r="B1294" s="5"/>
      <c r="C1294" s="5"/>
      <c r="D1294" s="145"/>
      <c r="E1294" s="14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5"/>
      <c r="AM1294" s="5"/>
      <c r="AN1294" s="5"/>
    </row>
    <row r="1295" spans="1:40">
      <c r="A1295" s="5"/>
      <c r="B1295" s="5"/>
      <c r="C1295" s="5"/>
      <c r="D1295" s="145"/>
      <c r="E1295" s="14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  <c r="AI1295" s="5"/>
      <c r="AJ1295" s="5"/>
      <c r="AK1295" s="5"/>
      <c r="AL1295" s="5"/>
      <c r="AM1295" s="5"/>
      <c r="AN1295" s="5"/>
    </row>
    <row r="1296" spans="1:40">
      <c r="A1296" s="5"/>
      <c r="B1296" s="5"/>
      <c r="C1296" s="5"/>
      <c r="D1296" s="145"/>
      <c r="E1296" s="14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  <c r="AJ1296" s="5"/>
      <c r="AK1296" s="5"/>
      <c r="AL1296" s="5"/>
      <c r="AM1296" s="5"/>
      <c r="AN1296" s="5"/>
    </row>
    <row r="1297" spans="1:40">
      <c r="A1297" s="5"/>
      <c r="B1297" s="5"/>
      <c r="C1297" s="5"/>
      <c r="D1297" s="145"/>
      <c r="E1297" s="14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  <c r="AJ1297" s="5"/>
      <c r="AK1297" s="5"/>
      <c r="AL1297" s="5"/>
      <c r="AM1297" s="5"/>
      <c r="AN1297" s="5"/>
    </row>
    <row r="1298" spans="1:40">
      <c r="A1298" s="5"/>
      <c r="B1298" s="5"/>
      <c r="C1298" s="5"/>
      <c r="D1298" s="145"/>
      <c r="E1298" s="14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5"/>
      <c r="AM1298" s="5"/>
      <c r="AN1298" s="5"/>
    </row>
    <row r="1299" spans="1:40">
      <c r="A1299" s="5"/>
      <c r="B1299" s="5"/>
      <c r="C1299" s="5"/>
      <c r="D1299" s="145"/>
      <c r="E1299" s="14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  <c r="AM1299" s="5"/>
      <c r="AN1299" s="5"/>
    </row>
    <row r="1300" spans="1:40">
      <c r="A1300" s="5"/>
      <c r="B1300" s="5"/>
      <c r="C1300" s="5"/>
      <c r="D1300" s="145"/>
      <c r="E1300" s="14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  <c r="AJ1300" s="5"/>
      <c r="AK1300" s="5"/>
      <c r="AL1300" s="5"/>
      <c r="AM1300" s="5"/>
      <c r="AN1300" s="5"/>
    </row>
    <row r="1301" spans="1:40">
      <c r="A1301" s="5"/>
      <c r="B1301" s="5"/>
      <c r="C1301" s="5"/>
      <c r="D1301" s="145"/>
      <c r="E1301" s="14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  <c r="AJ1301" s="5"/>
      <c r="AK1301" s="5"/>
      <c r="AL1301" s="5"/>
      <c r="AM1301" s="5"/>
      <c r="AN1301" s="5"/>
    </row>
    <row r="1302" spans="1:40">
      <c r="A1302" s="5"/>
      <c r="B1302" s="5"/>
      <c r="C1302" s="5"/>
      <c r="D1302" s="145"/>
      <c r="E1302" s="14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  <c r="AI1302" s="5"/>
      <c r="AJ1302" s="5"/>
      <c r="AK1302" s="5"/>
      <c r="AL1302" s="5"/>
      <c r="AM1302" s="5"/>
      <c r="AN1302" s="5"/>
    </row>
    <row r="1303" spans="1:40">
      <c r="A1303" s="5"/>
      <c r="B1303" s="5"/>
      <c r="C1303" s="5"/>
      <c r="D1303" s="145"/>
      <c r="E1303" s="14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  <c r="AI1303" s="5"/>
      <c r="AJ1303" s="5"/>
      <c r="AK1303" s="5"/>
      <c r="AL1303" s="5"/>
      <c r="AM1303" s="5"/>
      <c r="AN1303" s="5"/>
    </row>
    <row r="1304" spans="1:40">
      <c r="A1304" s="5"/>
      <c r="B1304" s="5"/>
      <c r="C1304" s="5"/>
      <c r="D1304" s="145"/>
      <c r="E1304" s="14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  <c r="AJ1304" s="5"/>
      <c r="AK1304" s="5"/>
      <c r="AL1304" s="5"/>
      <c r="AM1304" s="5"/>
      <c r="AN1304" s="5"/>
    </row>
    <row r="1305" spans="1:40">
      <c r="A1305" s="5"/>
      <c r="B1305" s="5"/>
      <c r="C1305" s="5"/>
      <c r="D1305" s="145"/>
      <c r="E1305" s="14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5"/>
      <c r="AM1305" s="5"/>
      <c r="AN1305" s="5"/>
    </row>
    <row r="1306" spans="1:40">
      <c r="A1306" s="5"/>
      <c r="B1306" s="5"/>
      <c r="C1306" s="5"/>
      <c r="D1306" s="145"/>
      <c r="E1306" s="14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5"/>
      <c r="AK1306" s="5"/>
      <c r="AL1306" s="5"/>
      <c r="AM1306" s="5"/>
      <c r="AN1306" s="5"/>
    </row>
    <row r="1307" spans="1:40">
      <c r="A1307" s="5"/>
      <c r="B1307" s="5"/>
      <c r="C1307" s="5"/>
      <c r="D1307" s="145"/>
      <c r="E1307" s="14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  <c r="AJ1307" s="5"/>
      <c r="AK1307" s="5"/>
      <c r="AL1307" s="5"/>
      <c r="AM1307" s="5"/>
      <c r="AN1307" s="5"/>
    </row>
    <row r="1308" spans="1:40">
      <c r="A1308" s="5"/>
      <c r="B1308" s="5"/>
      <c r="C1308" s="5"/>
      <c r="D1308" s="145"/>
      <c r="E1308" s="14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5"/>
      <c r="AN1308" s="5"/>
    </row>
    <row r="1309" spans="1:40">
      <c r="A1309" s="5"/>
      <c r="B1309" s="5"/>
      <c r="C1309" s="5"/>
      <c r="D1309" s="145"/>
      <c r="E1309" s="14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  <c r="AJ1309" s="5"/>
      <c r="AK1309" s="5"/>
      <c r="AL1309" s="5"/>
      <c r="AM1309" s="5"/>
      <c r="AN1309" s="5"/>
    </row>
    <row r="1310" spans="1:40">
      <c r="A1310" s="5"/>
      <c r="B1310" s="5"/>
      <c r="C1310" s="5"/>
      <c r="D1310" s="145"/>
      <c r="E1310" s="14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  <c r="AJ1310" s="5"/>
      <c r="AK1310" s="5"/>
      <c r="AL1310" s="5"/>
      <c r="AM1310" s="5"/>
      <c r="AN1310" s="5"/>
    </row>
    <row r="1311" spans="1:40">
      <c r="A1311" s="5"/>
      <c r="B1311" s="5"/>
      <c r="C1311" s="5"/>
      <c r="D1311" s="145"/>
      <c r="E1311" s="14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5"/>
      <c r="AM1311" s="5"/>
      <c r="AN1311" s="5"/>
    </row>
    <row r="1312" spans="1:40">
      <c r="A1312" s="5"/>
      <c r="B1312" s="5"/>
      <c r="C1312" s="5"/>
      <c r="D1312" s="145"/>
      <c r="E1312" s="14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  <c r="AJ1312" s="5"/>
      <c r="AK1312" s="5"/>
      <c r="AL1312" s="5"/>
      <c r="AM1312" s="5"/>
      <c r="AN1312" s="5"/>
    </row>
    <row r="1313" spans="1:40">
      <c r="A1313" s="5"/>
      <c r="B1313" s="5"/>
      <c r="C1313" s="5"/>
      <c r="D1313" s="145"/>
      <c r="E1313" s="14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  <c r="AJ1313" s="5"/>
      <c r="AK1313" s="5"/>
      <c r="AL1313" s="5"/>
      <c r="AM1313" s="5"/>
      <c r="AN1313" s="5"/>
    </row>
    <row r="1314" spans="1:40">
      <c r="A1314" s="5"/>
      <c r="B1314" s="5"/>
      <c r="C1314" s="5"/>
      <c r="D1314" s="145"/>
      <c r="E1314" s="14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  <c r="AJ1314" s="5"/>
      <c r="AK1314" s="5"/>
      <c r="AL1314" s="5"/>
      <c r="AM1314" s="5"/>
      <c r="AN1314" s="5"/>
    </row>
    <row r="1315" spans="1:40">
      <c r="A1315" s="5"/>
      <c r="B1315" s="5"/>
      <c r="C1315" s="5"/>
      <c r="D1315" s="145"/>
      <c r="E1315" s="14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5"/>
      <c r="AM1315" s="5"/>
      <c r="AN1315" s="5"/>
    </row>
    <row r="1316" spans="1:40">
      <c r="A1316" s="5"/>
      <c r="B1316" s="5"/>
      <c r="C1316" s="5"/>
      <c r="D1316" s="145"/>
      <c r="E1316" s="14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  <c r="AN1316" s="5"/>
    </row>
    <row r="1317" spans="1:40">
      <c r="A1317" s="5"/>
      <c r="B1317" s="5"/>
      <c r="C1317" s="5"/>
      <c r="D1317" s="145"/>
      <c r="E1317" s="14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  <c r="AM1317" s="5"/>
      <c r="AN1317" s="5"/>
    </row>
    <row r="1318" spans="1:40">
      <c r="A1318" s="5"/>
      <c r="B1318" s="5"/>
      <c r="C1318" s="5"/>
      <c r="D1318" s="145"/>
      <c r="E1318" s="14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  <c r="AJ1318" s="5"/>
      <c r="AK1318" s="5"/>
      <c r="AL1318" s="5"/>
      <c r="AM1318" s="5"/>
      <c r="AN1318" s="5"/>
    </row>
    <row r="1319" spans="1:40">
      <c r="A1319" s="5"/>
      <c r="B1319" s="5"/>
      <c r="C1319" s="5"/>
      <c r="D1319" s="145"/>
      <c r="E1319" s="14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  <c r="AJ1319" s="5"/>
      <c r="AK1319" s="5"/>
      <c r="AL1319" s="5"/>
      <c r="AM1319" s="5"/>
      <c r="AN1319" s="5"/>
    </row>
    <row r="1320" spans="1:40">
      <c r="A1320" s="5"/>
      <c r="B1320" s="5"/>
      <c r="C1320" s="5"/>
      <c r="D1320" s="145"/>
      <c r="E1320" s="14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  <c r="AJ1320" s="5"/>
      <c r="AK1320" s="5"/>
      <c r="AL1320" s="5"/>
      <c r="AM1320" s="5"/>
      <c r="AN1320" s="5"/>
    </row>
    <row r="1321" spans="1:40">
      <c r="A1321" s="5"/>
      <c r="B1321" s="5"/>
      <c r="C1321" s="5"/>
      <c r="D1321" s="145"/>
      <c r="E1321" s="14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  <c r="AJ1321" s="5"/>
      <c r="AK1321" s="5"/>
      <c r="AL1321" s="5"/>
      <c r="AM1321" s="5"/>
      <c r="AN1321" s="5"/>
    </row>
    <row r="1322" spans="1:40">
      <c r="A1322" s="5"/>
      <c r="B1322" s="5"/>
      <c r="C1322" s="5"/>
      <c r="D1322" s="145"/>
      <c r="E1322" s="14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  <c r="AJ1322" s="5"/>
      <c r="AK1322" s="5"/>
      <c r="AL1322" s="5"/>
      <c r="AM1322" s="5"/>
      <c r="AN1322" s="5"/>
    </row>
    <row r="1323" spans="1:40">
      <c r="A1323" s="5"/>
      <c r="B1323" s="5"/>
      <c r="C1323" s="5"/>
      <c r="D1323" s="145"/>
      <c r="E1323" s="14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</row>
    <row r="1324" spans="1:40">
      <c r="A1324" s="5"/>
      <c r="B1324" s="5"/>
      <c r="C1324" s="5"/>
      <c r="D1324" s="145"/>
      <c r="E1324" s="14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5"/>
      <c r="AM1324" s="5"/>
      <c r="AN1324" s="5"/>
    </row>
    <row r="1325" spans="1:40">
      <c r="A1325" s="5"/>
      <c r="B1325" s="5"/>
      <c r="C1325" s="5"/>
      <c r="D1325" s="145"/>
      <c r="E1325" s="14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  <c r="AM1325" s="5"/>
      <c r="AN1325" s="5"/>
    </row>
    <row r="1326" spans="1:40">
      <c r="A1326" s="5"/>
      <c r="B1326" s="5"/>
      <c r="C1326" s="5"/>
      <c r="D1326" s="145"/>
      <c r="E1326" s="14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  <c r="AJ1326" s="5"/>
      <c r="AK1326" s="5"/>
      <c r="AL1326" s="5"/>
      <c r="AM1326" s="5"/>
      <c r="AN1326" s="5"/>
    </row>
    <row r="1327" spans="1:40">
      <c r="A1327" s="5"/>
      <c r="B1327" s="5"/>
      <c r="C1327" s="5"/>
      <c r="D1327" s="145"/>
      <c r="E1327" s="14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  <c r="AJ1327" s="5"/>
      <c r="AK1327" s="5"/>
      <c r="AL1327" s="5"/>
      <c r="AM1327" s="5"/>
      <c r="AN1327" s="5"/>
    </row>
    <row r="1328" spans="1:40">
      <c r="A1328" s="5"/>
      <c r="B1328" s="5"/>
      <c r="C1328" s="5"/>
      <c r="D1328" s="145"/>
      <c r="E1328" s="14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5"/>
      <c r="AM1328" s="5"/>
      <c r="AN1328" s="5"/>
    </row>
    <row r="1329" spans="1:40">
      <c r="A1329" s="5"/>
      <c r="B1329" s="5"/>
      <c r="C1329" s="5"/>
      <c r="D1329" s="145"/>
      <c r="E1329" s="14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  <c r="AJ1329" s="5"/>
      <c r="AK1329" s="5"/>
      <c r="AL1329" s="5"/>
      <c r="AM1329" s="5"/>
      <c r="AN1329" s="5"/>
    </row>
    <row r="1330" spans="1:40">
      <c r="A1330" s="5"/>
      <c r="B1330" s="5"/>
      <c r="C1330" s="5"/>
      <c r="D1330" s="145"/>
      <c r="E1330" s="14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5"/>
      <c r="AM1330" s="5"/>
      <c r="AN1330" s="5"/>
    </row>
    <row r="1331" spans="1:40">
      <c r="A1331" s="5"/>
      <c r="B1331" s="5"/>
      <c r="C1331" s="5"/>
      <c r="D1331" s="145"/>
      <c r="E1331" s="14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5"/>
      <c r="AM1331" s="5"/>
      <c r="AN1331" s="5"/>
    </row>
    <row r="1332" spans="1:40">
      <c r="A1332" s="5"/>
      <c r="B1332" s="5"/>
      <c r="C1332" s="5"/>
      <c r="D1332" s="145"/>
      <c r="E1332" s="14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  <c r="AN1332" s="5"/>
    </row>
    <row r="1333" spans="1:40">
      <c r="A1333" s="5"/>
      <c r="B1333" s="5"/>
      <c r="C1333" s="5"/>
      <c r="D1333" s="145"/>
      <c r="E1333" s="14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5"/>
      <c r="AM1333" s="5"/>
      <c r="AN1333" s="5"/>
    </row>
    <row r="1334" spans="1:40">
      <c r="A1334" s="5"/>
      <c r="B1334" s="5"/>
      <c r="C1334" s="5"/>
      <c r="D1334" s="145"/>
      <c r="E1334" s="14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  <c r="AJ1334" s="5"/>
      <c r="AK1334" s="5"/>
      <c r="AL1334" s="5"/>
      <c r="AM1334" s="5"/>
      <c r="AN1334" s="5"/>
    </row>
    <row r="1335" spans="1:40">
      <c r="A1335" s="5"/>
      <c r="B1335" s="5"/>
      <c r="C1335" s="5"/>
      <c r="D1335" s="145"/>
      <c r="E1335" s="14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  <c r="AM1335" s="5"/>
      <c r="AN1335" s="5"/>
    </row>
    <row r="1336" spans="1:40">
      <c r="A1336" s="5"/>
      <c r="B1336" s="5"/>
      <c r="C1336" s="5"/>
      <c r="D1336" s="145"/>
      <c r="E1336" s="14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  <c r="AJ1336" s="5"/>
      <c r="AK1336" s="5"/>
      <c r="AL1336" s="5"/>
      <c r="AM1336" s="5"/>
      <c r="AN1336" s="5"/>
    </row>
    <row r="1337" spans="1:40">
      <c r="A1337" s="5"/>
      <c r="B1337" s="5"/>
      <c r="C1337" s="5"/>
      <c r="D1337" s="145"/>
      <c r="E1337" s="14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/>
      <c r="AK1337" s="5"/>
      <c r="AL1337" s="5"/>
      <c r="AM1337" s="5"/>
      <c r="AN1337" s="5"/>
    </row>
    <row r="1338" spans="1:40">
      <c r="A1338" s="5"/>
      <c r="B1338" s="5"/>
      <c r="C1338" s="5"/>
      <c r="D1338" s="145"/>
      <c r="E1338" s="14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  <c r="AJ1338" s="5"/>
      <c r="AK1338" s="5"/>
      <c r="AL1338" s="5"/>
      <c r="AM1338" s="5"/>
      <c r="AN1338" s="5"/>
    </row>
    <row r="1339" spans="1:40">
      <c r="A1339" s="5"/>
      <c r="B1339" s="5"/>
      <c r="C1339" s="5"/>
      <c r="D1339" s="145"/>
      <c r="E1339" s="14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  <c r="AJ1339" s="5"/>
      <c r="AK1339" s="5"/>
      <c r="AL1339" s="5"/>
      <c r="AM1339" s="5"/>
      <c r="AN1339" s="5"/>
    </row>
    <row r="1340" spans="1:40">
      <c r="A1340" s="5"/>
      <c r="B1340" s="5"/>
      <c r="C1340" s="5"/>
      <c r="D1340" s="145"/>
      <c r="E1340" s="14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5"/>
      <c r="AM1340" s="5"/>
      <c r="AN1340" s="5"/>
    </row>
    <row r="1341" spans="1:40">
      <c r="A1341" s="5"/>
      <c r="B1341" s="5"/>
      <c r="C1341" s="5"/>
      <c r="D1341" s="145"/>
      <c r="E1341" s="14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  <c r="AJ1341" s="5"/>
      <c r="AK1341" s="5"/>
      <c r="AL1341" s="5"/>
      <c r="AM1341" s="5"/>
      <c r="AN1341" s="5"/>
    </row>
    <row r="1342" spans="1:40">
      <c r="A1342" s="5"/>
      <c r="B1342" s="5"/>
      <c r="C1342" s="5"/>
      <c r="D1342" s="145"/>
      <c r="E1342" s="14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  <c r="AM1342" s="5"/>
      <c r="AN1342" s="5"/>
    </row>
    <row r="1343" spans="1:40">
      <c r="A1343" s="5"/>
      <c r="B1343" s="5"/>
      <c r="C1343" s="5"/>
      <c r="D1343" s="145"/>
      <c r="E1343" s="14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  <c r="AJ1343" s="5"/>
      <c r="AK1343" s="5"/>
      <c r="AL1343" s="5"/>
      <c r="AM1343" s="5"/>
      <c r="AN1343" s="5"/>
    </row>
    <row r="1344" spans="1:40">
      <c r="A1344" s="5"/>
      <c r="B1344" s="5"/>
      <c r="C1344" s="5"/>
      <c r="D1344" s="145"/>
      <c r="E1344" s="14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  <c r="AN1344" s="5"/>
    </row>
    <row r="1345" spans="1:40">
      <c r="A1345" s="5"/>
      <c r="B1345" s="5"/>
      <c r="C1345" s="5"/>
      <c r="D1345" s="145"/>
      <c r="E1345" s="14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/>
      <c r="AK1345" s="5"/>
      <c r="AL1345" s="5"/>
      <c r="AM1345" s="5"/>
      <c r="AN1345" s="5"/>
    </row>
    <row r="1346" spans="1:40">
      <c r="A1346" s="5"/>
      <c r="B1346" s="5"/>
      <c r="C1346" s="5"/>
      <c r="D1346" s="145"/>
      <c r="E1346" s="14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5"/>
      <c r="AK1346" s="5"/>
      <c r="AL1346" s="5"/>
      <c r="AM1346" s="5"/>
      <c r="AN1346" s="5"/>
    </row>
    <row r="1347" spans="1:40">
      <c r="A1347" s="5"/>
      <c r="B1347" s="5"/>
      <c r="C1347" s="5"/>
      <c r="D1347" s="145"/>
      <c r="E1347" s="14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  <c r="AN1347" s="5"/>
    </row>
    <row r="1348" spans="1:40">
      <c r="A1348" s="5"/>
      <c r="B1348" s="5"/>
      <c r="C1348" s="5"/>
      <c r="D1348" s="145"/>
      <c r="E1348" s="14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</row>
    <row r="1349" spans="1:40">
      <c r="A1349" s="5"/>
      <c r="B1349" s="5"/>
      <c r="C1349" s="5"/>
      <c r="D1349" s="145"/>
      <c r="E1349" s="14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  <c r="AJ1349" s="5"/>
      <c r="AK1349" s="5"/>
      <c r="AL1349" s="5"/>
      <c r="AM1349" s="5"/>
      <c r="AN1349" s="5"/>
    </row>
    <row r="1350" spans="1:40">
      <c r="A1350" s="5"/>
      <c r="B1350" s="5"/>
      <c r="C1350" s="5"/>
      <c r="D1350" s="145"/>
      <c r="E1350" s="14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5"/>
      <c r="AM1350" s="5"/>
      <c r="AN1350" s="5"/>
    </row>
    <row r="1351" spans="1:40">
      <c r="A1351" s="5"/>
      <c r="B1351" s="5"/>
      <c r="C1351" s="5"/>
      <c r="D1351" s="145"/>
      <c r="E1351" s="14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  <c r="AM1351" s="5"/>
      <c r="AN1351" s="5"/>
    </row>
    <row r="1352" spans="1:40">
      <c r="A1352" s="5"/>
      <c r="B1352" s="5"/>
      <c r="C1352" s="5"/>
      <c r="D1352" s="145"/>
      <c r="E1352" s="14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  <c r="AN1352" s="5"/>
    </row>
    <row r="1353" spans="1:40">
      <c r="A1353" s="5"/>
      <c r="B1353" s="5"/>
      <c r="C1353" s="5"/>
      <c r="D1353" s="145"/>
      <c r="E1353" s="14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  <c r="AJ1353" s="5"/>
      <c r="AK1353" s="5"/>
      <c r="AL1353" s="5"/>
      <c r="AM1353" s="5"/>
      <c r="AN1353" s="5"/>
    </row>
    <row r="1354" spans="1:40">
      <c r="A1354" s="5"/>
      <c r="B1354" s="5"/>
      <c r="C1354" s="5"/>
      <c r="D1354" s="145"/>
      <c r="E1354" s="14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5"/>
      <c r="AM1354" s="5"/>
      <c r="AN1354" s="5"/>
    </row>
    <row r="1355" spans="1:40">
      <c r="A1355" s="5"/>
      <c r="B1355" s="5"/>
      <c r="C1355" s="5"/>
      <c r="D1355" s="145"/>
      <c r="E1355" s="14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  <c r="AJ1355" s="5"/>
      <c r="AK1355" s="5"/>
      <c r="AL1355" s="5"/>
      <c r="AM1355" s="5"/>
      <c r="AN1355" s="5"/>
    </row>
    <row r="1356" spans="1:40">
      <c r="A1356" s="5"/>
      <c r="B1356" s="5"/>
      <c r="C1356" s="5"/>
      <c r="D1356" s="145"/>
      <c r="E1356" s="14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  <c r="AM1356" s="5"/>
      <c r="AN1356" s="5"/>
    </row>
    <row r="1357" spans="1:40">
      <c r="A1357" s="5"/>
      <c r="B1357" s="5"/>
      <c r="C1357" s="5"/>
      <c r="D1357" s="145"/>
      <c r="E1357" s="14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5"/>
      <c r="AM1357" s="5"/>
      <c r="AN1357" s="5"/>
    </row>
    <row r="1358" spans="1:40">
      <c r="A1358" s="5"/>
      <c r="B1358" s="5"/>
      <c r="C1358" s="5"/>
      <c r="D1358" s="145"/>
      <c r="E1358" s="14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5"/>
      <c r="AM1358" s="5"/>
      <c r="AN1358" s="5"/>
    </row>
    <row r="1359" spans="1:40">
      <c r="A1359" s="5"/>
      <c r="B1359" s="5"/>
      <c r="C1359" s="5"/>
      <c r="D1359" s="145"/>
      <c r="E1359" s="14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  <c r="AJ1359" s="5"/>
      <c r="AK1359" s="5"/>
      <c r="AL1359" s="5"/>
      <c r="AM1359" s="5"/>
      <c r="AN1359" s="5"/>
    </row>
    <row r="1360" spans="1:40">
      <c r="A1360" s="5"/>
      <c r="B1360" s="5"/>
      <c r="C1360" s="5"/>
      <c r="D1360" s="145"/>
      <c r="E1360" s="14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  <c r="AI1360" s="5"/>
      <c r="AJ1360" s="5"/>
      <c r="AK1360" s="5"/>
      <c r="AL1360" s="5"/>
      <c r="AM1360" s="5"/>
      <c r="AN1360" s="5"/>
    </row>
    <row r="1361" spans="1:40">
      <c r="A1361" s="5"/>
      <c r="B1361" s="5"/>
      <c r="C1361" s="5"/>
      <c r="D1361" s="145"/>
      <c r="E1361" s="14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/>
      <c r="AK1361" s="5"/>
      <c r="AL1361" s="5"/>
      <c r="AM1361" s="5"/>
      <c r="AN1361" s="5"/>
    </row>
    <row r="1362" spans="1:40">
      <c r="A1362" s="5"/>
      <c r="B1362" s="5"/>
      <c r="C1362" s="5"/>
      <c r="D1362" s="145"/>
      <c r="E1362" s="14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  <c r="AJ1362" s="5"/>
      <c r="AK1362" s="5"/>
      <c r="AL1362" s="5"/>
      <c r="AM1362" s="5"/>
      <c r="AN1362" s="5"/>
    </row>
    <row r="1363" spans="1:40">
      <c r="A1363" s="5"/>
      <c r="B1363" s="5"/>
      <c r="C1363" s="5"/>
      <c r="D1363" s="145"/>
      <c r="E1363" s="14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  <c r="AJ1363" s="5"/>
      <c r="AK1363" s="5"/>
      <c r="AL1363" s="5"/>
      <c r="AM1363" s="5"/>
      <c r="AN1363" s="5"/>
    </row>
    <row r="1364" spans="1:40">
      <c r="A1364" s="5"/>
      <c r="B1364" s="5"/>
      <c r="C1364" s="5"/>
      <c r="D1364" s="145"/>
      <c r="E1364" s="14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  <c r="AJ1364" s="5"/>
      <c r="AK1364" s="5"/>
      <c r="AL1364" s="5"/>
      <c r="AM1364" s="5"/>
      <c r="AN1364" s="5"/>
    </row>
    <row r="1365" spans="1:40">
      <c r="A1365" s="5"/>
      <c r="B1365" s="5"/>
      <c r="C1365" s="5"/>
      <c r="D1365" s="145"/>
      <c r="E1365" s="14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  <c r="AJ1365" s="5"/>
      <c r="AK1365" s="5"/>
      <c r="AL1365" s="5"/>
      <c r="AM1365" s="5"/>
      <c r="AN1365" s="5"/>
    </row>
    <row r="1366" spans="1:40">
      <c r="A1366" s="5"/>
      <c r="B1366" s="5"/>
      <c r="C1366" s="5"/>
      <c r="D1366" s="145"/>
      <c r="E1366" s="14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  <c r="AI1366" s="5"/>
      <c r="AJ1366" s="5"/>
      <c r="AK1366" s="5"/>
      <c r="AL1366" s="5"/>
      <c r="AM1366" s="5"/>
      <c r="AN1366" s="5"/>
    </row>
    <row r="1367" spans="1:40">
      <c r="A1367" s="5"/>
      <c r="B1367" s="5"/>
      <c r="C1367" s="5"/>
      <c r="D1367" s="145"/>
      <c r="E1367" s="14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  <c r="AJ1367" s="5"/>
      <c r="AK1367" s="5"/>
      <c r="AL1367" s="5"/>
      <c r="AM1367" s="5"/>
      <c r="AN1367" s="5"/>
    </row>
    <row r="1368" spans="1:40">
      <c r="A1368" s="5"/>
      <c r="B1368" s="5"/>
      <c r="C1368" s="5"/>
      <c r="D1368" s="145"/>
      <c r="E1368" s="14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  <c r="AJ1368" s="5"/>
      <c r="AK1368" s="5"/>
      <c r="AL1368" s="5"/>
      <c r="AM1368" s="5"/>
      <c r="AN1368" s="5"/>
    </row>
    <row r="1369" spans="1:40">
      <c r="A1369" s="5"/>
      <c r="B1369" s="5"/>
      <c r="C1369" s="5"/>
      <c r="D1369" s="145"/>
      <c r="E1369" s="14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  <c r="AJ1369" s="5"/>
      <c r="AK1369" s="5"/>
      <c r="AL1369" s="5"/>
      <c r="AM1369" s="5"/>
      <c r="AN1369" s="5"/>
    </row>
    <row r="1370" spans="1:40">
      <c r="A1370" s="5"/>
      <c r="B1370" s="5"/>
      <c r="C1370" s="5"/>
      <c r="D1370" s="145"/>
      <c r="E1370" s="14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  <c r="AJ1370" s="5"/>
      <c r="AK1370" s="5"/>
      <c r="AL1370" s="5"/>
      <c r="AM1370" s="5"/>
      <c r="AN1370" s="5"/>
    </row>
    <row r="1371" spans="1:40">
      <c r="A1371" s="5"/>
      <c r="B1371" s="5"/>
      <c r="C1371" s="5"/>
      <c r="D1371" s="145"/>
      <c r="E1371" s="14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  <c r="AJ1371" s="5"/>
      <c r="AK1371" s="5"/>
      <c r="AL1371" s="5"/>
      <c r="AM1371" s="5"/>
      <c r="AN1371" s="5"/>
    </row>
    <row r="1372" spans="1:40">
      <c r="A1372" s="5"/>
      <c r="B1372" s="5"/>
      <c r="C1372" s="5"/>
      <c r="D1372" s="145"/>
      <c r="E1372" s="14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  <c r="AJ1372" s="5"/>
      <c r="AK1372" s="5"/>
      <c r="AL1372" s="5"/>
      <c r="AM1372" s="5"/>
      <c r="AN1372" s="5"/>
    </row>
    <row r="1373" spans="1:40">
      <c r="A1373" s="5"/>
      <c r="B1373" s="5"/>
      <c r="C1373" s="5"/>
      <c r="D1373" s="145"/>
      <c r="E1373" s="14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  <c r="AJ1373" s="5"/>
      <c r="AK1373" s="5"/>
      <c r="AL1373" s="5"/>
      <c r="AM1373" s="5"/>
      <c r="AN1373" s="5"/>
    </row>
    <row r="1374" spans="1:40">
      <c r="A1374" s="5"/>
      <c r="B1374" s="5"/>
      <c r="C1374" s="5"/>
      <c r="D1374" s="145"/>
      <c r="E1374" s="14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  <c r="AJ1374" s="5"/>
      <c r="AK1374" s="5"/>
      <c r="AL1374" s="5"/>
      <c r="AM1374" s="5"/>
      <c r="AN1374" s="5"/>
    </row>
    <row r="1375" spans="1:40">
      <c r="A1375" s="5"/>
      <c r="B1375" s="5"/>
      <c r="C1375" s="5"/>
      <c r="D1375" s="145"/>
      <c r="E1375" s="14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  <c r="AJ1375" s="5"/>
      <c r="AK1375" s="5"/>
      <c r="AL1375" s="5"/>
      <c r="AM1375" s="5"/>
      <c r="AN1375" s="5"/>
    </row>
    <row r="1376" spans="1:40">
      <c r="A1376" s="5"/>
      <c r="B1376" s="5"/>
      <c r="C1376" s="5"/>
      <c r="D1376" s="145"/>
      <c r="E1376" s="14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  <c r="AJ1376" s="5"/>
      <c r="AK1376" s="5"/>
      <c r="AL1376" s="5"/>
      <c r="AM1376" s="5"/>
      <c r="AN1376" s="5"/>
    </row>
    <row r="1377" spans="1:40">
      <c r="A1377" s="5"/>
      <c r="B1377" s="5"/>
      <c r="C1377" s="5"/>
      <c r="D1377" s="145"/>
      <c r="E1377" s="14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  <c r="AJ1377" s="5"/>
      <c r="AK1377" s="5"/>
      <c r="AL1377" s="5"/>
      <c r="AM1377" s="5"/>
      <c r="AN1377" s="5"/>
    </row>
    <row r="1378" spans="1:40">
      <c r="A1378" s="5"/>
      <c r="B1378" s="5"/>
      <c r="C1378" s="5"/>
      <c r="D1378" s="145"/>
      <c r="E1378" s="14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  <c r="AJ1378" s="5"/>
      <c r="AK1378" s="5"/>
      <c r="AL1378" s="5"/>
      <c r="AM1378" s="5"/>
      <c r="AN1378" s="5"/>
    </row>
    <row r="1379" spans="1:40">
      <c r="A1379" s="5"/>
      <c r="B1379" s="5"/>
      <c r="C1379" s="5"/>
      <c r="D1379" s="145"/>
      <c r="E1379" s="14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  <c r="AJ1379" s="5"/>
      <c r="AK1379" s="5"/>
      <c r="AL1379" s="5"/>
      <c r="AM1379" s="5"/>
      <c r="AN1379" s="5"/>
    </row>
    <row r="1380" spans="1:40">
      <c r="A1380" s="5"/>
      <c r="B1380" s="5"/>
      <c r="C1380" s="5"/>
      <c r="D1380" s="145"/>
      <c r="E1380" s="14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  <c r="AM1380" s="5"/>
      <c r="AN1380" s="5"/>
    </row>
    <row r="1381" spans="1:40">
      <c r="A1381" s="5"/>
      <c r="B1381" s="5"/>
      <c r="C1381" s="5"/>
      <c r="D1381" s="145"/>
      <c r="E1381" s="14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  <c r="AJ1381" s="5"/>
      <c r="AK1381" s="5"/>
      <c r="AL1381" s="5"/>
      <c r="AM1381" s="5"/>
      <c r="AN1381" s="5"/>
    </row>
    <row r="1382" spans="1:40">
      <c r="A1382" s="5"/>
      <c r="B1382" s="5"/>
      <c r="C1382" s="5"/>
      <c r="D1382" s="145"/>
      <c r="E1382" s="14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  <c r="AJ1382" s="5"/>
      <c r="AK1382" s="5"/>
      <c r="AL1382" s="5"/>
      <c r="AM1382" s="5"/>
      <c r="AN1382" s="5"/>
    </row>
    <row r="1383" spans="1:40">
      <c r="A1383" s="5"/>
      <c r="B1383" s="5"/>
      <c r="C1383" s="5"/>
      <c r="D1383" s="145"/>
      <c r="E1383" s="14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  <c r="AI1383" s="5"/>
      <c r="AJ1383" s="5"/>
      <c r="AK1383" s="5"/>
      <c r="AL1383" s="5"/>
      <c r="AM1383" s="5"/>
      <c r="AN1383" s="5"/>
    </row>
    <row r="1384" spans="1:40">
      <c r="A1384" s="5"/>
      <c r="B1384" s="5"/>
      <c r="C1384" s="5"/>
      <c r="D1384" s="145"/>
      <c r="E1384" s="14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  <c r="AJ1384" s="5"/>
      <c r="AK1384" s="5"/>
      <c r="AL1384" s="5"/>
      <c r="AM1384" s="5"/>
      <c r="AN1384" s="5"/>
    </row>
    <row r="1385" spans="1:40">
      <c r="A1385" s="5"/>
      <c r="B1385" s="5"/>
      <c r="C1385" s="5"/>
      <c r="D1385" s="145"/>
      <c r="E1385" s="14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  <c r="AJ1385" s="5"/>
      <c r="AK1385" s="5"/>
      <c r="AL1385" s="5"/>
      <c r="AM1385" s="5"/>
      <c r="AN1385" s="5"/>
    </row>
    <row r="1386" spans="1:40">
      <c r="A1386" s="5"/>
      <c r="B1386" s="5"/>
      <c r="C1386" s="5"/>
      <c r="D1386" s="145"/>
      <c r="E1386" s="14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5"/>
      <c r="AK1386" s="5"/>
      <c r="AL1386" s="5"/>
      <c r="AM1386" s="5"/>
      <c r="AN1386" s="5"/>
    </row>
    <row r="1387" spans="1:40">
      <c r="A1387" s="5"/>
      <c r="B1387" s="5"/>
      <c r="C1387" s="5"/>
      <c r="D1387" s="145"/>
      <c r="E1387" s="14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  <c r="AJ1387" s="5"/>
      <c r="AK1387" s="5"/>
      <c r="AL1387" s="5"/>
      <c r="AM1387" s="5"/>
      <c r="AN1387" s="5"/>
    </row>
    <row r="1388" spans="1:40">
      <c r="A1388" s="5"/>
      <c r="B1388" s="5"/>
      <c r="C1388" s="5"/>
      <c r="D1388" s="145"/>
      <c r="E1388" s="14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  <c r="AN1388" s="5"/>
    </row>
    <row r="1389" spans="1:40">
      <c r="A1389" s="5"/>
      <c r="B1389" s="5"/>
      <c r="C1389" s="5"/>
      <c r="D1389" s="145"/>
      <c r="E1389" s="14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  <c r="AJ1389" s="5"/>
      <c r="AK1389" s="5"/>
      <c r="AL1389" s="5"/>
      <c r="AM1389" s="5"/>
      <c r="AN1389" s="5"/>
    </row>
    <row r="1390" spans="1:40">
      <c r="A1390" s="5"/>
      <c r="B1390" s="5"/>
      <c r="C1390" s="5"/>
      <c r="D1390" s="145"/>
      <c r="E1390" s="14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  <c r="AJ1390" s="5"/>
      <c r="AK1390" s="5"/>
      <c r="AL1390" s="5"/>
      <c r="AM1390" s="5"/>
      <c r="AN1390" s="5"/>
    </row>
    <row r="1391" spans="1:40">
      <c r="A1391" s="5"/>
      <c r="B1391" s="5"/>
      <c r="C1391" s="5"/>
      <c r="D1391" s="145"/>
      <c r="E1391" s="14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  <c r="AJ1391" s="5"/>
      <c r="AK1391" s="5"/>
      <c r="AL1391" s="5"/>
      <c r="AM1391" s="5"/>
      <c r="AN1391" s="5"/>
    </row>
    <row r="1392" spans="1:40">
      <c r="A1392" s="5"/>
      <c r="B1392" s="5"/>
      <c r="C1392" s="5"/>
      <c r="D1392" s="145"/>
      <c r="E1392" s="14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  <c r="AJ1392" s="5"/>
      <c r="AK1392" s="5"/>
      <c r="AL1392" s="5"/>
      <c r="AM1392" s="5"/>
      <c r="AN1392" s="5"/>
    </row>
    <row r="1393" spans="1:40">
      <c r="A1393" s="5"/>
      <c r="B1393" s="5"/>
      <c r="C1393" s="5"/>
      <c r="D1393" s="145"/>
      <c r="E1393" s="14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  <c r="AJ1393" s="5"/>
      <c r="AK1393" s="5"/>
      <c r="AL1393" s="5"/>
      <c r="AM1393" s="5"/>
      <c r="AN1393" s="5"/>
    </row>
    <row r="1394" spans="1:40">
      <c r="A1394" s="5"/>
      <c r="B1394" s="5"/>
      <c r="C1394" s="5"/>
      <c r="D1394" s="145"/>
      <c r="E1394" s="14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5"/>
      <c r="AM1394" s="5"/>
      <c r="AN1394" s="5"/>
    </row>
    <row r="1395" spans="1:40">
      <c r="A1395" s="5"/>
      <c r="B1395" s="5"/>
      <c r="C1395" s="5"/>
      <c r="D1395" s="145"/>
      <c r="E1395" s="14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5"/>
      <c r="AM1395" s="5"/>
      <c r="AN1395" s="5"/>
    </row>
    <row r="1396" spans="1:40">
      <c r="A1396" s="5"/>
      <c r="B1396" s="5"/>
      <c r="C1396" s="5"/>
      <c r="D1396" s="145"/>
      <c r="E1396" s="14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5"/>
      <c r="AM1396" s="5"/>
      <c r="AN1396" s="5"/>
    </row>
    <row r="1397" spans="1:40">
      <c r="A1397" s="5"/>
      <c r="B1397" s="5"/>
      <c r="C1397" s="5"/>
      <c r="D1397" s="145"/>
      <c r="E1397" s="14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5"/>
      <c r="AM1397" s="5"/>
      <c r="AN1397" s="5"/>
    </row>
    <row r="1398" spans="1:40">
      <c r="A1398" s="5"/>
      <c r="B1398" s="5"/>
      <c r="C1398" s="5"/>
      <c r="D1398" s="145"/>
      <c r="E1398" s="14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  <c r="AM1398" s="5"/>
      <c r="AN1398" s="5"/>
    </row>
    <row r="1399" spans="1:40">
      <c r="A1399" s="5"/>
      <c r="B1399" s="5"/>
      <c r="C1399" s="5"/>
      <c r="D1399" s="145"/>
      <c r="E1399" s="14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  <c r="AJ1399" s="5"/>
      <c r="AK1399" s="5"/>
      <c r="AL1399" s="5"/>
      <c r="AM1399" s="5"/>
      <c r="AN1399" s="5"/>
    </row>
    <row r="1400" spans="1:40">
      <c r="A1400" s="5"/>
      <c r="B1400" s="5"/>
      <c r="C1400" s="5"/>
      <c r="D1400" s="145"/>
      <c r="E1400" s="14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  <c r="AJ1400" s="5"/>
      <c r="AK1400" s="5"/>
      <c r="AL1400" s="5"/>
      <c r="AM1400" s="5"/>
      <c r="AN1400" s="5"/>
    </row>
    <row r="1401" spans="1:40">
      <c r="A1401" s="5"/>
      <c r="B1401" s="5"/>
      <c r="C1401" s="5"/>
      <c r="D1401" s="145"/>
      <c r="E1401" s="14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</row>
    <row r="1402" spans="1:40">
      <c r="A1402" s="5"/>
      <c r="B1402" s="5"/>
      <c r="C1402" s="5"/>
      <c r="D1402" s="145"/>
      <c r="E1402" s="14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</row>
    <row r="1403" spans="1:40">
      <c r="A1403" s="5"/>
      <c r="B1403" s="5"/>
      <c r="C1403" s="5"/>
      <c r="D1403" s="145"/>
      <c r="E1403" s="14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  <c r="AJ1403" s="5"/>
      <c r="AK1403" s="5"/>
      <c r="AL1403" s="5"/>
      <c r="AM1403" s="5"/>
      <c r="AN1403" s="5"/>
    </row>
    <row r="1404" spans="1:40">
      <c r="A1404" s="5"/>
      <c r="B1404" s="5"/>
      <c r="C1404" s="5"/>
      <c r="D1404" s="145"/>
      <c r="E1404" s="14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  <c r="AJ1404" s="5"/>
      <c r="AK1404" s="5"/>
      <c r="AL1404" s="5"/>
      <c r="AM1404" s="5"/>
      <c r="AN1404" s="5"/>
    </row>
    <row r="1405" spans="1:40">
      <c r="A1405" s="5"/>
      <c r="B1405" s="5"/>
      <c r="C1405" s="5"/>
      <c r="D1405" s="145"/>
      <c r="E1405" s="14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  <c r="AI1405" s="5"/>
      <c r="AJ1405" s="5"/>
      <c r="AK1405" s="5"/>
      <c r="AL1405" s="5"/>
      <c r="AM1405" s="5"/>
      <c r="AN1405" s="5"/>
    </row>
    <row r="1406" spans="1:40">
      <c r="A1406" s="5"/>
      <c r="B1406" s="5"/>
      <c r="C1406" s="5"/>
      <c r="D1406" s="145"/>
      <c r="E1406" s="14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  <c r="AI1406" s="5"/>
      <c r="AJ1406" s="5"/>
      <c r="AK1406" s="5"/>
      <c r="AL1406" s="5"/>
      <c r="AM1406" s="5"/>
      <c r="AN1406" s="5"/>
    </row>
    <row r="1407" spans="1:40">
      <c r="A1407" s="5"/>
      <c r="B1407" s="5"/>
      <c r="C1407" s="5"/>
      <c r="D1407" s="145"/>
      <c r="E1407" s="14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  <c r="AI1407" s="5"/>
      <c r="AJ1407" s="5"/>
      <c r="AK1407" s="5"/>
      <c r="AL1407" s="5"/>
      <c r="AM1407" s="5"/>
      <c r="AN1407" s="5"/>
    </row>
    <row r="1408" spans="1:40">
      <c r="A1408" s="5"/>
      <c r="B1408" s="5"/>
      <c r="C1408" s="5"/>
      <c r="D1408" s="145"/>
      <c r="E1408" s="14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  <c r="AI1408" s="5"/>
      <c r="AJ1408" s="5"/>
      <c r="AK1408" s="5"/>
      <c r="AL1408" s="5"/>
      <c r="AM1408" s="5"/>
      <c r="AN1408" s="5"/>
    </row>
    <row r="1409" spans="1:40">
      <c r="A1409" s="5"/>
      <c r="B1409" s="5"/>
      <c r="C1409" s="5"/>
      <c r="D1409" s="145"/>
      <c r="E1409" s="14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  <c r="AI1409" s="5"/>
      <c r="AJ1409" s="5"/>
      <c r="AK1409" s="5"/>
      <c r="AL1409" s="5"/>
      <c r="AM1409" s="5"/>
      <c r="AN1409" s="5"/>
    </row>
    <row r="1410" spans="1:40">
      <c r="A1410" s="5"/>
      <c r="B1410" s="5"/>
      <c r="C1410" s="5"/>
      <c r="D1410" s="145"/>
      <c r="E1410" s="14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  <c r="AI1410" s="5"/>
      <c r="AJ1410" s="5"/>
      <c r="AK1410" s="5"/>
      <c r="AL1410" s="5"/>
      <c r="AM1410" s="5"/>
      <c r="AN1410" s="5"/>
    </row>
    <row r="1411" spans="1:40">
      <c r="A1411" s="5"/>
      <c r="B1411" s="5"/>
      <c r="C1411" s="5"/>
      <c r="D1411" s="145"/>
      <c r="E1411" s="14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  <c r="AJ1411" s="5"/>
      <c r="AK1411" s="5"/>
      <c r="AL1411" s="5"/>
      <c r="AM1411" s="5"/>
      <c r="AN1411" s="5"/>
    </row>
    <row r="1412" spans="1:40">
      <c r="A1412" s="5"/>
      <c r="B1412" s="5"/>
      <c r="C1412" s="5"/>
      <c r="D1412" s="145"/>
      <c r="E1412" s="14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  <c r="AI1412" s="5"/>
      <c r="AJ1412" s="5"/>
      <c r="AK1412" s="5"/>
      <c r="AL1412" s="5"/>
      <c r="AM1412" s="5"/>
      <c r="AN1412" s="5"/>
    </row>
    <row r="1413" spans="1:40">
      <c r="A1413" s="5"/>
      <c r="B1413" s="5"/>
      <c r="C1413" s="5"/>
      <c r="D1413" s="145"/>
      <c r="E1413" s="14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  <c r="AG1413" s="5"/>
      <c r="AH1413" s="5"/>
      <c r="AI1413" s="5"/>
      <c r="AJ1413" s="5"/>
      <c r="AK1413" s="5"/>
      <c r="AL1413" s="5"/>
      <c r="AM1413" s="5"/>
      <c r="AN1413" s="5"/>
    </row>
    <row r="1414" spans="1:40">
      <c r="A1414" s="5"/>
      <c r="B1414" s="5"/>
      <c r="C1414" s="5"/>
      <c r="D1414" s="145"/>
      <c r="E1414" s="14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  <c r="AH1414" s="5"/>
      <c r="AI1414" s="5"/>
      <c r="AJ1414" s="5"/>
      <c r="AK1414" s="5"/>
      <c r="AL1414" s="5"/>
      <c r="AM1414" s="5"/>
      <c r="AN1414" s="5"/>
    </row>
    <row r="1415" spans="1:40">
      <c r="A1415" s="5"/>
      <c r="B1415" s="5"/>
      <c r="C1415" s="5"/>
      <c r="D1415" s="145"/>
      <c r="E1415" s="14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5"/>
      <c r="AH1415" s="5"/>
      <c r="AI1415" s="5"/>
      <c r="AJ1415" s="5"/>
      <c r="AK1415" s="5"/>
      <c r="AL1415" s="5"/>
      <c r="AM1415" s="5"/>
      <c r="AN1415" s="5"/>
    </row>
    <row r="1416" spans="1:40">
      <c r="A1416" s="5"/>
      <c r="B1416" s="5"/>
      <c r="C1416" s="5"/>
      <c r="D1416" s="145"/>
      <c r="E1416" s="14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5"/>
      <c r="Z1416" s="5"/>
      <c r="AA1416" s="5"/>
      <c r="AB1416" s="5"/>
      <c r="AC1416" s="5"/>
      <c r="AD1416" s="5"/>
      <c r="AE1416" s="5"/>
      <c r="AF1416" s="5"/>
      <c r="AG1416" s="5"/>
      <c r="AH1416" s="5"/>
      <c r="AI1416" s="5"/>
      <c r="AJ1416" s="5"/>
      <c r="AK1416" s="5"/>
      <c r="AL1416" s="5"/>
      <c r="AM1416" s="5"/>
      <c r="AN1416" s="5"/>
    </row>
    <row r="1417" spans="1:40">
      <c r="A1417" s="5"/>
      <c r="B1417" s="5"/>
      <c r="C1417" s="5"/>
      <c r="D1417" s="145"/>
      <c r="E1417" s="14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  <c r="AH1417" s="5"/>
      <c r="AI1417" s="5"/>
      <c r="AJ1417" s="5"/>
      <c r="AK1417" s="5"/>
      <c r="AL1417" s="5"/>
      <c r="AM1417" s="5"/>
      <c r="AN1417" s="5"/>
    </row>
    <row r="1418" spans="1:40">
      <c r="A1418" s="5"/>
      <c r="B1418" s="5"/>
      <c r="C1418" s="5"/>
      <c r="D1418" s="145"/>
      <c r="E1418" s="14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5"/>
      <c r="AH1418" s="5"/>
      <c r="AI1418" s="5"/>
      <c r="AJ1418" s="5"/>
      <c r="AK1418" s="5"/>
      <c r="AL1418" s="5"/>
      <c r="AM1418" s="5"/>
      <c r="AN1418" s="5"/>
    </row>
    <row r="1419" spans="1:40">
      <c r="A1419" s="5"/>
      <c r="B1419" s="5"/>
      <c r="C1419" s="5"/>
      <c r="D1419" s="145"/>
      <c r="E1419" s="14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  <c r="AG1419" s="5"/>
      <c r="AH1419" s="5"/>
      <c r="AI1419" s="5"/>
      <c r="AJ1419" s="5"/>
      <c r="AK1419" s="5"/>
      <c r="AL1419" s="5"/>
      <c r="AM1419" s="5"/>
      <c r="AN1419" s="5"/>
    </row>
    <row r="1420" spans="1:40">
      <c r="A1420" s="5"/>
      <c r="B1420" s="5"/>
      <c r="C1420" s="5"/>
      <c r="D1420" s="145"/>
      <c r="E1420" s="14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5"/>
      <c r="Z1420" s="5"/>
      <c r="AA1420" s="5"/>
      <c r="AB1420" s="5"/>
      <c r="AC1420" s="5"/>
      <c r="AD1420" s="5"/>
      <c r="AE1420" s="5"/>
      <c r="AF1420" s="5"/>
      <c r="AG1420" s="5"/>
      <c r="AH1420" s="5"/>
      <c r="AI1420" s="5"/>
      <c r="AJ1420" s="5"/>
      <c r="AK1420" s="5"/>
      <c r="AL1420" s="5"/>
      <c r="AM1420" s="5"/>
      <c r="AN1420" s="5"/>
    </row>
    <row r="1421" spans="1:40">
      <c r="A1421" s="5"/>
      <c r="B1421" s="5"/>
      <c r="C1421" s="5"/>
      <c r="D1421" s="145"/>
      <c r="E1421" s="14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  <c r="AG1421" s="5"/>
      <c r="AH1421" s="5"/>
      <c r="AI1421" s="5"/>
      <c r="AJ1421" s="5"/>
      <c r="AK1421" s="5"/>
      <c r="AL1421" s="5"/>
      <c r="AM1421" s="5"/>
      <c r="AN1421" s="5"/>
    </row>
    <row r="1422" spans="1:40">
      <c r="A1422" s="5"/>
      <c r="B1422" s="5"/>
      <c r="C1422" s="5"/>
      <c r="D1422" s="145"/>
      <c r="E1422" s="14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5"/>
      <c r="Z1422" s="5"/>
      <c r="AA1422" s="5"/>
      <c r="AB1422" s="5"/>
      <c r="AC1422" s="5"/>
      <c r="AD1422" s="5"/>
      <c r="AE1422" s="5"/>
      <c r="AF1422" s="5"/>
      <c r="AG1422" s="5"/>
      <c r="AH1422" s="5"/>
      <c r="AI1422" s="5"/>
      <c r="AJ1422" s="5"/>
      <c r="AK1422" s="5"/>
      <c r="AL1422" s="5"/>
      <c r="AM1422" s="5"/>
      <c r="AN1422" s="5"/>
    </row>
    <row r="1423" spans="1:40">
      <c r="A1423" s="5"/>
      <c r="B1423" s="5"/>
      <c r="C1423" s="5"/>
      <c r="D1423" s="145"/>
      <c r="E1423" s="14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  <c r="AG1423" s="5"/>
      <c r="AH1423" s="5"/>
      <c r="AI1423" s="5"/>
      <c r="AJ1423" s="5"/>
      <c r="AK1423" s="5"/>
      <c r="AL1423" s="5"/>
      <c r="AM1423" s="5"/>
      <c r="AN1423" s="5"/>
    </row>
    <row r="1424" spans="1:40">
      <c r="A1424" s="5"/>
      <c r="B1424" s="5"/>
      <c r="C1424" s="5"/>
      <c r="D1424" s="145"/>
      <c r="E1424" s="14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5"/>
      <c r="Z1424" s="5"/>
      <c r="AA1424" s="5"/>
      <c r="AB1424" s="5"/>
      <c r="AC1424" s="5"/>
      <c r="AD1424" s="5"/>
      <c r="AE1424" s="5"/>
      <c r="AF1424" s="5"/>
      <c r="AG1424" s="5"/>
      <c r="AH1424" s="5"/>
      <c r="AI1424" s="5"/>
      <c r="AJ1424" s="5"/>
      <c r="AK1424" s="5"/>
      <c r="AL1424" s="5"/>
      <c r="AM1424" s="5"/>
      <c r="AN1424" s="5"/>
    </row>
    <row r="1425" spans="1:40">
      <c r="A1425" s="5"/>
      <c r="B1425" s="5"/>
      <c r="C1425" s="5"/>
      <c r="D1425" s="145"/>
      <c r="E1425" s="14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5"/>
      <c r="Z1425" s="5"/>
      <c r="AA1425" s="5"/>
      <c r="AB1425" s="5"/>
      <c r="AC1425" s="5"/>
      <c r="AD1425" s="5"/>
      <c r="AE1425" s="5"/>
      <c r="AF1425" s="5"/>
      <c r="AG1425" s="5"/>
      <c r="AH1425" s="5"/>
      <c r="AI1425" s="5"/>
      <c r="AJ1425" s="5"/>
      <c r="AK1425" s="5"/>
      <c r="AL1425" s="5"/>
      <c r="AM1425" s="5"/>
      <c r="AN1425" s="5"/>
    </row>
    <row r="1426" spans="1:40">
      <c r="A1426" s="5"/>
      <c r="B1426" s="5"/>
      <c r="C1426" s="5"/>
      <c r="D1426" s="145"/>
      <c r="E1426" s="14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5"/>
      <c r="AK1426" s="5"/>
      <c r="AL1426" s="5"/>
      <c r="AM1426" s="5"/>
      <c r="AN1426" s="5"/>
    </row>
    <row r="1427" spans="1:40">
      <c r="A1427" s="5"/>
      <c r="B1427" s="5"/>
      <c r="C1427" s="5"/>
      <c r="D1427" s="145"/>
      <c r="E1427" s="14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5"/>
      <c r="Z1427" s="5"/>
      <c r="AA1427" s="5"/>
      <c r="AB1427" s="5"/>
      <c r="AC1427" s="5"/>
      <c r="AD1427" s="5"/>
      <c r="AE1427" s="5"/>
      <c r="AF1427" s="5"/>
      <c r="AG1427" s="5"/>
      <c r="AH1427" s="5"/>
      <c r="AI1427" s="5"/>
      <c r="AJ1427" s="5"/>
      <c r="AK1427" s="5"/>
      <c r="AL1427" s="5"/>
      <c r="AM1427" s="5"/>
      <c r="AN1427" s="5"/>
    </row>
    <row r="1428" spans="1:40">
      <c r="A1428" s="5"/>
      <c r="B1428" s="5"/>
      <c r="C1428" s="5"/>
      <c r="D1428" s="145"/>
      <c r="E1428" s="14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  <c r="AG1428" s="5"/>
      <c r="AH1428" s="5"/>
      <c r="AI1428" s="5"/>
      <c r="AJ1428" s="5"/>
      <c r="AK1428" s="5"/>
      <c r="AL1428" s="5"/>
      <c r="AM1428" s="5"/>
      <c r="AN1428" s="5"/>
    </row>
    <row r="1429" spans="1:40">
      <c r="A1429" s="5"/>
      <c r="B1429" s="5"/>
      <c r="C1429" s="5"/>
      <c r="D1429" s="145"/>
      <c r="E1429" s="14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5"/>
      <c r="Z1429" s="5"/>
      <c r="AA1429" s="5"/>
      <c r="AB1429" s="5"/>
      <c r="AC1429" s="5"/>
      <c r="AD1429" s="5"/>
      <c r="AE1429" s="5"/>
      <c r="AF1429" s="5"/>
      <c r="AG1429" s="5"/>
      <c r="AH1429" s="5"/>
      <c r="AI1429" s="5"/>
      <c r="AJ1429" s="5"/>
      <c r="AK1429" s="5"/>
      <c r="AL1429" s="5"/>
      <c r="AM1429" s="5"/>
      <c r="AN1429" s="5"/>
    </row>
    <row r="1430" spans="1:40">
      <c r="A1430" s="5"/>
      <c r="B1430" s="5"/>
      <c r="C1430" s="5"/>
      <c r="D1430" s="145"/>
      <c r="E1430" s="14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5"/>
      <c r="Z1430" s="5"/>
      <c r="AA1430" s="5"/>
      <c r="AB1430" s="5"/>
      <c r="AC1430" s="5"/>
      <c r="AD1430" s="5"/>
      <c r="AE1430" s="5"/>
      <c r="AF1430" s="5"/>
      <c r="AG1430" s="5"/>
      <c r="AH1430" s="5"/>
      <c r="AI1430" s="5"/>
      <c r="AJ1430" s="5"/>
      <c r="AK1430" s="5"/>
      <c r="AL1430" s="5"/>
      <c r="AM1430" s="5"/>
      <c r="AN1430" s="5"/>
    </row>
    <row r="1431" spans="1:40">
      <c r="A1431" s="5"/>
      <c r="B1431" s="5"/>
      <c r="C1431" s="5"/>
      <c r="D1431" s="145"/>
      <c r="E1431" s="14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5"/>
      <c r="Z1431" s="5"/>
      <c r="AA1431" s="5"/>
      <c r="AB1431" s="5"/>
      <c r="AC1431" s="5"/>
      <c r="AD1431" s="5"/>
      <c r="AE1431" s="5"/>
      <c r="AF1431" s="5"/>
      <c r="AG1431" s="5"/>
      <c r="AH1431" s="5"/>
      <c r="AI1431" s="5"/>
      <c r="AJ1431" s="5"/>
      <c r="AK1431" s="5"/>
      <c r="AL1431" s="5"/>
      <c r="AM1431" s="5"/>
      <c r="AN1431" s="5"/>
    </row>
    <row r="1432" spans="1:40">
      <c r="A1432" s="5"/>
      <c r="B1432" s="5"/>
      <c r="C1432" s="5"/>
      <c r="D1432" s="145"/>
      <c r="E1432" s="14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  <c r="AG1432" s="5"/>
      <c r="AH1432" s="5"/>
      <c r="AI1432" s="5"/>
      <c r="AJ1432" s="5"/>
      <c r="AK1432" s="5"/>
      <c r="AL1432" s="5"/>
      <c r="AM1432" s="5"/>
      <c r="AN1432" s="5"/>
    </row>
    <row r="1433" spans="1:40">
      <c r="A1433" s="5"/>
      <c r="B1433" s="5"/>
      <c r="C1433" s="5"/>
      <c r="D1433" s="145"/>
      <c r="E1433" s="14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  <c r="AG1433" s="5"/>
      <c r="AH1433" s="5"/>
      <c r="AI1433" s="5"/>
      <c r="AJ1433" s="5"/>
      <c r="AK1433" s="5"/>
      <c r="AL1433" s="5"/>
      <c r="AM1433" s="5"/>
      <c r="AN1433" s="5"/>
    </row>
    <row r="1434" spans="1:40">
      <c r="A1434" s="5"/>
      <c r="B1434" s="5"/>
      <c r="C1434" s="5"/>
      <c r="D1434" s="145"/>
      <c r="E1434" s="14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  <c r="AG1434" s="5"/>
      <c r="AH1434" s="5"/>
      <c r="AI1434" s="5"/>
      <c r="AJ1434" s="5"/>
      <c r="AK1434" s="5"/>
      <c r="AL1434" s="5"/>
      <c r="AM1434" s="5"/>
      <c r="AN1434" s="5"/>
    </row>
    <row r="1435" spans="1:40">
      <c r="A1435" s="5"/>
      <c r="B1435" s="5"/>
      <c r="C1435" s="5"/>
      <c r="D1435" s="145"/>
      <c r="E1435" s="14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5"/>
      <c r="Z1435" s="5"/>
      <c r="AA1435" s="5"/>
      <c r="AB1435" s="5"/>
      <c r="AC1435" s="5"/>
      <c r="AD1435" s="5"/>
      <c r="AE1435" s="5"/>
      <c r="AF1435" s="5"/>
      <c r="AG1435" s="5"/>
      <c r="AH1435" s="5"/>
      <c r="AI1435" s="5"/>
      <c r="AJ1435" s="5"/>
      <c r="AK1435" s="5"/>
      <c r="AL1435" s="5"/>
      <c r="AM1435" s="5"/>
      <c r="AN1435" s="5"/>
    </row>
    <row r="1436" spans="1:40">
      <c r="A1436" s="5"/>
      <c r="B1436" s="5"/>
      <c r="C1436" s="5"/>
      <c r="D1436" s="145"/>
      <c r="E1436" s="14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  <c r="AG1436" s="5"/>
      <c r="AH1436" s="5"/>
      <c r="AI1436" s="5"/>
      <c r="AJ1436" s="5"/>
      <c r="AK1436" s="5"/>
      <c r="AL1436" s="5"/>
      <c r="AM1436" s="5"/>
      <c r="AN1436" s="5"/>
    </row>
    <row r="1437" spans="1:40">
      <c r="A1437" s="5"/>
      <c r="B1437" s="5"/>
      <c r="C1437" s="5"/>
      <c r="D1437" s="145"/>
      <c r="E1437" s="14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5"/>
      <c r="AH1437" s="5"/>
      <c r="AI1437" s="5"/>
      <c r="AJ1437" s="5"/>
      <c r="AK1437" s="5"/>
      <c r="AL1437" s="5"/>
      <c r="AM1437" s="5"/>
      <c r="AN1437" s="5"/>
    </row>
    <row r="1438" spans="1:40">
      <c r="A1438" s="5"/>
      <c r="B1438" s="5"/>
      <c r="C1438" s="5"/>
      <c r="D1438" s="145"/>
      <c r="E1438" s="14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5"/>
      <c r="Z1438" s="5"/>
      <c r="AA1438" s="5"/>
      <c r="AB1438" s="5"/>
      <c r="AC1438" s="5"/>
      <c r="AD1438" s="5"/>
      <c r="AE1438" s="5"/>
      <c r="AF1438" s="5"/>
      <c r="AG1438" s="5"/>
      <c r="AH1438" s="5"/>
      <c r="AI1438" s="5"/>
      <c r="AJ1438" s="5"/>
      <c r="AK1438" s="5"/>
      <c r="AL1438" s="5"/>
      <c r="AM1438" s="5"/>
      <c r="AN1438" s="5"/>
    </row>
    <row r="1439" spans="1:40">
      <c r="A1439" s="5"/>
      <c r="B1439" s="5"/>
      <c r="C1439" s="5"/>
      <c r="D1439" s="145"/>
      <c r="E1439" s="14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5"/>
      <c r="Z1439" s="5"/>
      <c r="AA1439" s="5"/>
      <c r="AB1439" s="5"/>
      <c r="AC1439" s="5"/>
      <c r="AD1439" s="5"/>
      <c r="AE1439" s="5"/>
      <c r="AF1439" s="5"/>
      <c r="AG1439" s="5"/>
      <c r="AH1439" s="5"/>
      <c r="AI1439" s="5"/>
      <c r="AJ1439" s="5"/>
      <c r="AK1439" s="5"/>
      <c r="AL1439" s="5"/>
      <c r="AM1439" s="5"/>
      <c r="AN1439" s="5"/>
    </row>
    <row r="1440" spans="1:40">
      <c r="A1440" s="5"/>
      <c r="B1440" s="5"/>
      <c r="C1440" s="5"/>
      <c r="D1440" s="145"/>
      <c r="E1440" s="14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5"/>
      <c r="Z1440" s="5"/>
      <c r="AA1440" s="5"/>
      <c r="AB1440" s="5"/>
      <c r="AC1440" s="5"/>
      <c r="AD1440" s="5"/>
      <c r="AE1440" s="5"/>
      <c r="AF1440" s="5"/>
      <c r="AG1440" s="5"/>
      <c r="AH1440" s="5"/>
      <c r="AI1440" s="5"/>
      <c r="AJ1440" s="5"/>
      <c r="AK1440" s="5"/>
      <c r="AL1440" s="5"/>
      <c r="AM1440" s="5"/>
      <c r="AN1440" s="5"/>
    </row>
    <row r="1441" spans="1:40">
      <c r="A1441" s="5"/>
      <c r="B1441" s="5"/>
      <c r="C1441" s="5"/>
      <c r="D1441" s="145"/>
      <c r="E1441" s="14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  <c r="AG1441" s="5"/>
      <c r="AH1441" s="5"/>
      <c r="AI1441" s="5"/>
      <c r="AJ1441" s="5"/>
      <c r="AK1441" s="5"/>
      <c r="AL1441" s="5"/>
      <c r="AM1441" s="5"/>
      <c r="AN1441" s="5"/>
    </row>
    <row r="1442" spans="1:40">
      <c r="A1442" s="5"/>
      <c r="B1442" s="5"/>
      <c r="C1442" s="5"/>
      <c r="D1442" s="145"/>
      <c r="E1442" s="14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5"/>
      <c r="Z1442" s="5"/>
      <c r="AA1442" s="5"/>
      <c r="AB1442" s="5"/>
      <c r="AC1442" s="5"/>
      <c r="AD1442" s="5"/>
      <c r="AE1442" s="5"/>
      <c r="AF1442" s="5"/>
      <c r="AG1442" s="5"/>
      <c r="AH1442" s="5"/>
      <c r="AI1442" s="5"/>
      <c r="AJ1442" s="5"/>
      <c r="AK1442" s="5"/>
      <c r="AL1442" s="5"/>
      <c r="AM1442" s="5"/>
      <c r="AN1442" s="5"/>
    </row>
    <row r="1443" spans="1:40">
      <c r="A1443" s="5"/>
      <c r="B1443" s="5"/>
      <c r="C1443" s="5"/>
      <c r="D1443" s="145"/>
      <c r="E1443" s="14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5"/>
      <c r="Z1443" s="5"/>
      <c r="AA1443" s="5"/>
      <c r="AB1443" s="5"/>
      <c r="AC1443" s="5"/>
      <c r="AD1443" s="5"/>
      <c r="AE1443" s="5"/>
      <c r="AF1443" s="5"/>
      <c r="AG1443" s="5"/>
      <c r="AH1443" s="5"/>
      <c r="AI1443" s="5"/>
      <c r="AJ1443" s="5"/>
      <c r="AK1443" s="5"/>
      <c r="AL1443" s="5"/>
      <c r="AM1443" s="5"/>
      <c r="AN1443" s="5"/>
    </row>
    <row r="1444" spans="1:40">
      <c r="A1444" s="5"/>
      <c r="B1444" s="5"/>
      <c r="C1444" s="5"/>
      <c r="D1444" s="145"/>
      <c r="E1444" s="14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5"/>
      <c r="Z1444" s="5"/>
      <c r="AA1444" s="5"/>
      <c r="AB1444" s="5"/>
      <c r="AC1444" s="5"/>
      <c r="AD1444" s="5"/>
      <c r="AE1444" s="5"/>
      <c r="AF1444" s="5"/>
      <c r="AG1444" s="5"/>
      <c r="AH1444" s="5"/>
      <c r="AI1444" s="5"/>
      <c r="AJ1444" s="5"/>
      <c r="AK1444" s="5"/>
      <c r="AL1444" s="5"/>
      <c r="AM1444" s="5"/>
      <c r="AN1444" s="5"/>
    </row>
    <row r="1445" spans="1:40">
      <c r="A1445" s="5"/>
      <c r="B1445" s="5"/>
      <c r="C1445" s="5"/>
      <c r="D1445" s="145"/>
      <c r="E1445" s="14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5"/>
      <c r="AH1445" s="5"/>
      <c r="AI1445" s="5"/>
      <c r="AJ1445" s="5"/>
      <c r="AK1445" s="5"/>
      <c r="AL1445" s="5"/>
      <c r="AM1445" s="5"/>
      <c r="AN1445" s="5"/>
    </row>
    <row r="1446" spans="1:40">
      <c r="A1446" s="5"/>
      <c r="B1446" s="5"/>
      <c r="C1446" s="5"/>
      <c r="D1446" s="145"/>
      <c r="E1446" s="14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5"/>
      <c r="Z1446" s="5"/>
      <c r="AA1446" s="5"/>
      <c r="AB1446" s="5"/>
      <c r="AC1446" s="5"/>
      <c r="AD1446" s="5"/>
      <c r="AE1446" s="5"/>
      <c r="AF1446" s="5"/>
      <c r="AG1446" s="5"/>
      <c r="AH1446" s="5"/>
      <c r="AI1446" s="5"/>
      <c r="AJ1446" s="5"/>
      <c r="AK1446" s="5"/>
      <c r="AL1446" s="5"/>
      <c r="AM1446" s="5"/>
      <c r="AN1446" s="5"/>
    </row>
    <row r="1447" spans="1:40">
      <c r="A1447" s="5"/>
      <c r="B1447" s="5"/>
      <c r="C1447" s="5"/>
      <c r="D1447" s="145"/>
      <c r="E1447" s="14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5"/>
      <c r="Z1447" s="5"/>
      <c r="AA1447" s="5"/>
      <c r="AB1447" s="5"/>
      <c r="AC1447" s="5"/>
      <c r="AD1447" s="5"/>
      <c r="AE1447" s="5"/>
      <c r="AF1447" s="5"/>
      <c r="AG1447" s="5"/>
      <c r="AH1447" s="5"/>
      <c r="AI1447" s="5"/>
      <c r="AJ1447" s="5"/>
      <c r="AK1447" s="5"/>
      <c r="AL1447" s="5"/>
      <c r="AM1447" s="5"/>
      <c r="AN1447" s="5"/>
    </row>
    <row r="1448" spans="1:40">
      <c r="A1448" s="5"/>
      <c r="B1448" s="5"/>
      <c r="C1448" s="5"/>
      <c r="D1448" s="145"/>
      <c r="E1448" s="14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  <c r="AG1448" s="5"/>
      <c r="AH1448" s="5"/>
      <c r="AI1448" s="5"/>
      <c r="AJ1448" s="5"/>
      <c r="AK1448" s="5"/>
      <c r="AL1448" s="5"/>
      <c r="AM1448" s="5"/>
      <c r="AN1448" s="5"/>
    </row>
    <row r="1449" spans="1:40">
      <c r="A1449" s="5"/>
      <c r="B1449" s="5"/>
      <c r="C1449" s="5"/>
      <c r="D1449" s="145"/>
      <c r="E1449" s="14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5"/>
      <c r="Z1449" s="5"/>
      <c r="AA1449" s="5"/>
      <c r="AB1449" s="5"/>
      <c r="AC1449" s="5"/>
      <c r="AD1449" s="5"/>
      <c r="AE1449" s="5"/>
      <c r="AF1449" s="5"/>
      <c r="AG1449" s="5"/>
      <c r="AH1449" s="5"/>
      <c r="AI1449" s="5"/>
      <c r="AJ1449" s="5"/>
      <c r="AK1449" s="5"/>
      <c r="AL1449" s="5"/>
      <c r="AM1449" s="5"/>
      <c r="AN1449" s="5"/>
    </row>
    <row r="1450" spans="1:40">
      <c r="A1450" s="5"/>
      <c r="B1450" s="5"/>
      <c r="C1450" s="5"/>
      <c r="D1450" s="145"/>
      <c r="E1450" s="14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5"/>
      <c r="Z1450" s="5"/>
      <c r="AA1450" s="5"/>
      <c r="AB1450" s="5"/>
      <c r="AC1450" s="5"/>
      <c r="AD1450" s="5"/>
      <c r="AE1450" s="5"/>
      <c r="AF1450" s="5"/>
      <c r="AG1450" s="5"/>
      <c r="AH1450" s="5"/>
      <c r="AI1450" s="5"/>
      <c r="AJ1450" s="5"/>
      <c r="AK1450" s="5"/>
      <c r="AL1450" s="5"/>
      <c r="AM1450" s="5"/>
      <c r="AN1450" s="5"/>
    </row>
    <row r="1451" spans="1:40">
      <c r="A1451" s="5"/>
      <c r="B1451" s="5"/>
      <c r="C1451" s="5"/>
      <c r="D1451" s="145"/>
      <c r="E1451" s="14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  <c r="Y1451" s="5"/>
      <c r="Z1451" s="5"/>
      <c r="AA1451" s="5"/>
      <c r="AB1451" s="5"/>
      <c r="AC1451" s="5"/>
      <c r="AD1451" s="5"/>
      <c r="AE1451" s="5"/>
      <c r="AF1451" s="5"/>
      <c r="AG1451" s="5"/>
      <c r="AH1451" s="5"/>
      <c r="AI1451" s="5"/>
      <c r="AJ1451" s="5"/>
      <c r="AK1451" s="5"/>
      <c r="AL1451" s="5"/>
      <c r="AM1451" s="5"/>
      <c r="AN1451" s="5"/>
    </row>
    <row r="1452" spans="1:40">
      <c r="A1452" s="5"/>
      <c r="B1452" s="5"/>
      <c r="C1452" s="5"/>
      <c r="D1452" s="145"/>
      <c r="E1452" s="14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  <c r="AG1452" s="5"/>
      <c r="AH1452" s="5"/>
      <c r="AI1452" s="5"/>
      <c r="AJ1452" s="5"/>
      <c r="AK1452" s="5"/>
      <c r="AL1452" s="5"/>
      <c r="AM1452" s="5"/>
      <c r="AN1452" s="5"/>
    </row>
    <row r="1453" spans="1:40">
      <c r="A1453" s="5"/>
      <c r="B1453" s="5"/>
      <c r="C1453" s="5"/>
      <c r="D1453" s="145"/>
      <c r="E1453" s="14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  <c r="Y1453" s="5"/>
      <c r="Z1453" s="5"/>
      <c r="AA1453" s="5"/>
      <c r="AB1453" s="5"/>
      <c r="AC1453" s="5"/>
      <c r="AD1453" s="5"/>
      <c r="AE1453" s="5"/>
      <c r="AF1453" s="5"/>
      <c r="AG1453" s="5"/>
      <c r="AH1453" s="5"/>
      <c r="AI1453" s="5"/>
      <c r="AJ1453" s="5"/>
      <c r="AK1453" s="5"/>
      <c r="AL1453" s="5"/>
      <c r="AM1453" s="5"/>
      <c r="AN1453" s="5"/>
    </row>
    <row r="1454" spans="1:40">
      <c r="A1454" s="5"/>
      <c r="B1454" s="5"/>
      <c r="C1454" s="5"/>
      <c r="D1454" s="145"/>
      <c r="E1454" s="14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Y1454" s="5"/>
      <c r="Z1454" s="5"/>
      <c r="AA1454" s="5"/>
      <c r="AB1454" s="5"/>
      <c r="AC1454" s="5"/>
      <c r="AD1454" s="5"/>
      <c r="AE1454" s="5"/>
      <c r="AF1454" s="5"/>
      <c r="AG1454" s="5"/>
      <c r="AH1454" s="5"/>
      <c r="AI1454" s="5"/>
      <c r="AJ1454" s="5"/>
      <c r="AK1454" s="5"/>
      <c r="AL1454" s="5"/>
      <c r="AM1454" s="5"/>
      <c r="AN1454" s="5"/>
    </row>
    <row r="1455" spans="1:40">
      <c r="A1455" s="5"/>
      <c r="B1455" s="5"/>
      <c r="C1455" s="5"/>
      <c r="D1455" s="145"/>
      <c r="E1455" s="14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5"/>
      <c r="Y1455" s="5"/>
      <c r="Z1455" s="5"/>
      <c r="AA1455" s="5"/>
      <c r="AB1455" s="5"/>
      <c r="AC1455" s="5"/>
      <c r="AD1455" s="5"/>
      <c r="AE1455" s="5"/>
      <c r="AF1455" s="5"/>
      <c r="AG1455" s="5"/>
      <c r="AH1455" s="5"/>
      <c r="AI1455" s="5"/>
      <c r="AJ1455" s="5"/>
      <c r="AK1455" s="5"/>
      <c r="AL1455" s="5"/>
      <c r="AM1455" s="5"/>
      <c r="AN1455" s="5"/>
    </row>
    <row r="1456" spans="1:40">
      <c r="A1456" s="5"/>
      <c r="B1456" s="5"/>
      <c r="C1456" s="5"/>
      <c r="D1456" s="145"/>
      <c r="E1456" s="14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  <c r="Y1456" s="5"/>
      <c r="Z1456" s="5"/>
      <c r="AA1456" s="5"/>
      <c r="AB1456" s="5"/>
      <c r="AC1456" s="5"/>
      <c r="AD1456" s="5"/>
      <c r="AE1456" s="5"/>
      <c r="AF1456" s="5"/>
      <c r="AG1456" s="5"/>
      <c r="AH1456" s="5"/>
      <c r="AI1456" s="5"/>
      <c r="AJ1456" s="5"/>
      <c r="AK1456" s="5"/>
      <c r="AL1456" s="5"/>
      <c r="AM1456" s="5"/>
      <c r="AN1456" s="5"/>
    </row>
    <row r="1457" spans="1:40">
      <c r="A1457" s="5"/>
      <c r="B1457" s="5"/>
      <c r="C1457" s="5"/>
      <c r="D1457" s="145"/>
      <c r="E1457" s="14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  <c r="Y1457" s="5"/>
      <c r="Z1457" s="5"/>
      <c r="AA1457" s="5"/>
      <c r="AB1457" s="5"/>
      <c r="AC1457" s="5"/>
      <c r="AD1457" s="5"/>
      <c r="AE1457" s="5"/>
      <c r="AF1457" s="5"/>
      <c r="AG1457" s="5"/>
      <c r="AH1457" s="5"/>
      <c r="AI1457" s="5"/>
      <c r="AJ1457" s="5"/>
      <c r="AK1457" s="5"/>
      <c r="AL1457" s="5"/>
      <c r="AM1457" s="5"/>
      <c r="AN1457" s="5"/>
    </row>
    <row r="1458" spans="1:40">
      <c r="A1458" s="5"/>
      <c r="B1458" s="5"/>
      <c r="C1458" s="5"/>
      <c r="D1458" s="145"/>
      <c r="E1458" s="14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  <c r="Y1458" s="5"/>
      <c r="Z1458" s="5"/>
      <c r="AA1458" s="5"/>
      <c r="AB1458" s="5"/>
      <c r="AC1458" s="5"/>
      <c r="AD1458" s="5"/>
      <c r="AE1458" s="5"/>
      <c r="AF1458" s="5"/>
      <c r="AG1458" s="5"/>
      <c r="AH1458" s="5"/>
      <c r="AI1458" s="5"/>
      <c r="AJ1458" s="5"/>
      <c r="AK1458" s="5"/>
      <c r="AL1458" s="5"/>
      <c r="AM1458" s="5"/>
      <c r="AN1458" s="5"/>
    </row>
    <row r="1459" spans="1:40">
      <c r="A1459" s="5"/>
      <c r="B1459" s="5"/>
      <c r="C1459" s="5"/>
      <c r="D1459" s="145"/>
      <c r="E1459" s="14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/>
      <c r="Y1459" s="5"/>
      <c r="Z1459" s="5"/>
      <c r="AA1459" s="5"/>
      <c r="AB1459" s="5"/>
      <c r="AC1459" s="5"/>
      <c r="AD1459" s="5"/>
      <c r="AE1459" s="5"/>
      <c r="AF1459" s="5"/>
      <c r="AG1459" s="5"/>
      <c r="AH1459" s="5"/>
      <c r="AI1459" s="5"/>
      <c r="AJ1459" s="5"/>
      <c r="AK1459" s="5"/>
      <c r="AL1459" s="5"/>
      <c r="AM1459" s="5"/>
      <c r="AN1459" s="5"/>
    </row>
    <row r="1460" spans="1:40">
      <c r="A1460" s="5"/>
      <c r="B1460" s="5"/>
      <c r="C1460" s="5"/>
      <c r="D1460" s="145"/>
      <c r="E1460" s="14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  <c r="Y1460" s="5"/>
      <c r="Z1460" s="5"/>
      <c r="AA1460" s="5"/>
      <c r="AB1460" s="5"/>
      <c r="AC1460" s="5"/>
      <c r="AD1460" s="5"/>
      <c r="AE1460" s="5"/>
      <c r="AF1460" s="5"/>
      <c r="AG1460" s="5"/>
      <c r="AH1460" s="5"/>
      <c r="AI1460" s="5"/>
      <c r="AJ1460" s="5"/>
      <c r="AK1460" s="5"/>
      <c r="AL1460" s="5"/>
      <c r="AM1460" s="5"/>
      <c r="AN1460" s="5"/>
    </row>
    <row r="1461" spans="1:40">
      <c r="A1461" s="5"/>
      <c r="B1461" s="5"/>
      <c r="C1461" s="5"/>
      <c r="D1461" s="145"/>
      <c r="E1461" s="14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  <c r="AG1461" s="5"/>
      <c r="AH1461" s="5"/>
      <c r="AI1461" s="5"/>
      <c r="AJ1461" s="5"/>
      <c r="AK1461" s="5"/>
      <c r="AL1461" s="5"/>
      <c r="AM1461" s="5"/>
      <c r="AN1461" s="5"/>
    </row>
    <row r="1462" spans="1:40">
      <c r="A1462" s="5"/>
      <c r="B1462" s="5"/>
      <c r="C1462" s="5"/>
      <c r="D1462" s="145"/>
      <c r="E1462" s="14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5"/>
      <c r="Z1462" s="5"/>
      <c r="AA1462" s="5"/>
      <c r="AB1462" s="5"/>
      <c r="AC1462" s="5"/>
      <c r="AD1462" s="5"/>
      <c r="AE1462" s="5"/>
      <c r="AF1462" s="5"/>
      <c r="AG1462" s="5"/>
      <c r="AH1462" s="5"/>
      <c r="AI1462" s="5"/>
      <c r="AJ1462" s="5"/>
      <c r="AK1462" s="5"/>
      <c r="AL1462" s="5"/>
      <c r="AM1462" s="5"/>
      <c r="AN1462" s="5"/>
    </row>
    <row r="1463" spans="1:40">
      <c r="A1463" s="5"/>
      <c r="B1463" s="5"/>
      <c r="C1463" s="5"/>
      <c r="D1463" s="145"/>
      <c r="E1463" s="14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  <c r="Y1463" s="5"/>
      <c r="Z1463" s="5"/>
      <c r="AA1463" s="5"/>
      <c r="AB1463" s="5"/>
      <c r="AC1463" s="5"/>
      <c r="AD1463" s="5"/>
      <c r="AE1463" s="5"/>
      <c r="AF1463" s="5"/>
      <c r="AG1463" s="5"/>
      <c r="AH1463" s="5"/>
      <c r="AI1463" s="5"/>
      <c r="AJ1463" s="5"/>
      <c r="AK1463" s="5"/>
      <c r="AL1463" s="5"/>
      <c r="AM1463" s="5"/>
      <c r="AN1463" s="5"/>
    </row>
    <row r="1464" spans="1:40">
      <c r="A1464" s="5"/>
      <c r="B1464" s="5"/>
      <c r="C1464" s="5"/>
      <c r="D1464" s="145"/>
      <c r="E1464" s="14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Y1464" s="5"/>
      <c r="Z1464" s="5"/>
      <c r="AA1464" s="5"/>
      <c r="AB1464" s="5"/>
      <c r="AC1464" s="5"/>
      <c r="AD1464" s="5"/>
      <c r="AE1464" s="5"/>
      <c r="AF1464" s="5"/>
      <c r="AG1464" s="5"/>
      <c r="AH1464" s="5"/>
      <c r="AI1464" s="5"/>
      <c r="AJ1464" s="5"/>
      <c r="AK1464" s="5"/>
      <c r="AL1464" s="5"/>
      <c r="AM1464" s="5"/>
      <c r="AN1464" s="5"/>
    </row>
    <row r="1465" spans="1:40">
      <c r="A1465" s="5"/>
      <c r="B1465" s="5"/>
      <c r="C1465" s="5"/>
      <c r="D1465" s="145"/>
      <c r="E1465" s="14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  <c r="Y1465" s="5"/>
      <c r="Z1465" s="5"/>
      <c r="AA1465" s="5"/>
      <c r="AB1465" s="5"/>
      <c r="AC1465" s="5"/>
      <c r="AD1465" s="5"/>
      <c r="AE1465" s="5"/>
      <c r="AF1465" s="5"/>
      <c r="AG1465" s="5"/>
      <c r="AH1465" s="5"/>
      <c r="AI1465" s="5"/>
      <c r="AJ1465" s="5"/>
      <c r="AK1465" s="5"/>
      <c r="AL1465" s="5"/>
      <c r="AM1465" s="5"/>
      <c r="AN1465" s="5"/>
    </row>
    <row r="1466" spans="1:40">
      <c r="A1466" s="5"/>
      <c r="B1466" s="5"/>
      <c r="C1466" s="5"/>
      <c r="D1466" s="145"/>
      <c r="E1466" s="14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  <c r="AJ1466" s="5"/>
      <c r="AK1466" s="5"/>
      <c r="AL1466" s="5"/>
      <c r="AM1466" s="5"/>
      <c r="AN1466" s="5"/>
    </row>
    <row r="1467" spans="1:40">
      <c r="A1467" s="5"/>
      <c r="B1467" s="5"/>
      <c r="C1467" s="5"/>
      <c r="D1467" s="145"/>
      <c r="E1467" s="14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5"/>
      <c r="Y1467" s="5"/>
      <c r="Z1467" s="5"/>
      <c r="AA1467" s="5"/>
      <c r="AB1467" s="5"/>
      <c r="AC1467" s="5"/>
      <c r="AD1467" s="5"/>
      <c r="AE1467" s="5"/>
      <c r="AF1467" s="5"/>
      <c r="AG1467" s="5"/>
      <c r="AH1467" s="5"/>
      <c r="AI1467" s="5"/>
      <c r="AJ1467" s="5"/>
      <c r="AK1467" s="5"/>
      <c r="AL1467" s="5"/>
      <c r="AM1467" s="5"/>
      <c r="AN1467" s="5"/>
    </row>
    <row r="1468" spans="1:40">
      <c r="A1468" s="5"/>
      <c r="B1468" s="5"/>
      <c r="C1468" s="5"/>
      <c r="D1468" s="145"/>
      <c r="E1468" s="14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  <c r="Y1468" s="5"/>
      <c r="Z1468" s="5"/>
      <c r="AA1468" s="5"/>
      <c r="AB1468" s="5"/>
      <c r="AC1468" s="5"/>
      <c r="AD1468" s="5"/>
      <c r="AE1468" s="5"/>
      <c r="AF1468" s="5"/>
      <c r="AG1468" s="5"/>
      <c r="AH1468" s="5"/>
      <c r="AI1468" s="5"/>
      <c r="AJ1468" s="5"/>
      <c r="AK1468" s="5"/>
      <c r="AL1468" s="5"/>
      <c r="AM1468" s="5"/>
      <c r="AN1468" s="5"/>
    </row>
    <row r="1469" spans="1:40">
      <c r="A1469" s="5"/>
      <c r="B1469" s="5"/>
      <c r="C1469" s="5"/>
      <c r="D1469" s="145"/>
      <c r="E1469" s="14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  <c r="Y1469" s="5"/>
      <c r="Z1469" s="5"/>
      <c r="AA1469" s="5"/>
      <c r="AB1469" s="5"/>
      <c r="AC1469" s="5"/>
      <c r="AD1469" s="5"/>
      <c r="AE1469" s="5"/>
      <c r="AF1469" s="5"/>
      <c r="AG1469" s="5"/>
      <c r="AH1469" s="5"/>
      <c r="AI1469" s="5"/>
      <c r="AJ1469" s="5"/>
      <c r="AK1469" s="5"/>
      <c r="AL1469" s="5"/>
      <c r="AM1469" s="5"/>
      <c r="AN1469" s="5"/>
    </row>
    <row r="1470" spans="1:40">
      <c r="A1470" s="5"/>
      <c r="B1470" s="5"/>
      <c r="C1470" s="5"/>
      <c r="D1470" s="145"/>
      <c r="E1470" s="14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  <c r="Y1470" s="5"/>
      <c r="Z1470" s="5"/>
      <c r="AA1470" s="5"/>
      <c r="AB1470" s="5"/>
      <c r="AC1470" s="5"/>
      <c r="AD1470" s="5"/>
      <c r="AE1470" s="5"/>
      <c r="AF1470" s="5"/>
      <c r="AG1470" s="5"/>
      <c r="AH1470" s="5"/>
      <c r="AI1470" s="5"/>
      <c r="AJ1470" s="5"/>
      <c r="AK1470" s="5"/>
      <c r="AL1470" s="5"/>
      <c r="AM1470" s="5"/>
      <c r="AN1470" s="5"/>
    </row>
    <row r="1471" spans="1:40">
      <c r="A1471" s="5"/>
      <c r="B1471" s="5"/>
      <c r="C1471" s="5"/>
      <c r="D1471" s="145"/>
      <c r="E1471" s="14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5"/>
      <c r="Y1471" s="5"/>
      <c r="Z1471" s="5"/>
      <c r="AA1471" s="5"/>
      <c r="AB1471" s="5"/>
      <c r="AC1471" s="5"/>
      <c r="AD1471" s="5"/>
      <c r="AE1471" s="5"/>
      <c r="AF1471" s="5"/>
      <c r="AG1471" s="5"/>
      <c r="AH1471" s="5"/>
      <c r="AI1471" s="5"/>
      <c r="AJ1471" s="5"/>
      <c r="AK1471" s="5"/>
      <c r="AL1471" s="5"/>
      <c r="AM1471" s="5"/>
      <c r="AN1471" s="5"/>
    </row>
    <row r="1472" spans="1:40">
      <c r="A1472" s="5"/>
      <c r="B1472" s="5"/>
      <c r="C1472" s="5"/>
      <c r="D1472" s="145"/>
      <c r="E1472" s="14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Y1472" s="5"/>
      <c r="Z1472" s="5"/>
      <c r="AA1472" s="5"/>
      <c r="AB1472" s="5"/>
      <c r="AC1472" s="5"/>
      <c r="AD1472" s="5"/>
      <c r="AE1472" s="5"/>
      <c r="AF1472" s="5"/>
      <c r="AG1472" s="5"/>
      <c r="AH1472" s="5"/>
      <c r="AI1472" s="5"/>
      <c r="AJ1472" s="5"/>
      <c r="AK1472" s="5"/>
      <c r="AL1472" s="5"/>
      <c r="AM1472" s="5"/>
      <c r="AN1472" s="5"/>
    </row>
    <row r="1473" spans="1:40">
      <c r="A1473" s="5"/>
      <c r="B1473" s="5"/>
      <c r="C1473" s="5"/>
      <c r="D1473" s="145"/>
      <c r="E1473" s="14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  <c r="Y1473" s="5"/>
      <c r="Z1473" s="5"/>
      <c r="AA1473" s="5"/>
      <c r="AB1473" s="5"/>
      <c r="AC1473" s="5"/>
      <c r="AD1473" s="5"/>
      <c r="AE1473" s="5"/>
      <c r="AF1473" s="5"/>
      <c r="AG1473" s="5"/>
      <c r="AH1473" s="5"/>
      <c r="AI1473" s="5"/>
      <c r="AJ1473" s="5"/>
      <c r="AK1473" s="5"/>
      <c r="AL1473" s="5"/>
      <c r="AM1473" s="5"/>
      <c r="AN1473" s="5"/>
    </row>
    <row r="1474" spans="1:40">
      <c r="A1474" s="5"/>
      <c r="B1474" s="5"/>
      <c r="C1474" s="5"/>
      <c r="D1474" s="145"/>
      <c r="E1474" s="14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Y1474" s="5"/>
      <c r="Z1474" s="5"/>
      <c r="AA1474" s="5"/>
      <c r="AB1474" s="5"/>
      <c r="AC1474" s="5"/>
      <c r="AD1474" s="5"/>
      <c r="AE1474" s="5"/>
      <c r="AF1474" s="5"/>
      <c r="AG1474" s="5"/>
      <c r="AH1474" s="5"/>
      <c r="AI1474" s="5"/>
      <c r="AJ1474" s="5"/>
      <c r="AK1474" s="5"/>
      <c r="AL1474" s="5"/>
      <c r="AM1474" s="5"/>
      <c r="AN1474" s="5"/>
    </row>
    <row r="1475" spans="1:40">
      <c r="A1475" s="5"/>
      <c r="B1475" s="5"/>
      <c r="C1475" s="5"/>
      <c r="D1475" s="145"/>
      <c r="E1475" s="14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  <c r="Y1475" s="5"/>
      <c r="Z1475" s="5"/>
      <c r="AA1475" s="5"/>
      <c r="AB1475" s="5"/>
      <c r="AC1475" s="5"/>
      <c r="AD1475" s="5"/>
      <c r="AE1475" s="5"/>
      <c r="AF1475" s="5"/>
      <c r="AG1475" s="5"/>
      <c r="AH1475" s="5"/>
      <c r="AI1475" s="5"/>
      <c r="AJ1475" s="5"/>
      <c r="AK1475" s="5"/>
      <c r="AL1475" s="5"/>
      <c r="AM1475" s="5"/>
      <c r="AN1475" s="5"/>
    </row>
    <row r="1476" spans="1:40">
      <c r="A1476" s="5"/>
      <c r="B1476" s="5"/>
      <c r="C1476" s="5"/>
      <c r="D1476" s="145"/>
      <c r="E1476" s="14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5"/>
      <c r="Z1476" s="5"/>
      <c r="AA1476" s="5"/>
      <c r="AB1476" s="5"/>
      <c r="AC1476" s="5"/>
      <c r="AD1476" s="5"/>
      <c r="AE1476" s="5"/>
      <c r="AF1476" s="5"/>
      <c r="AG1476" s="5"/>
      <c r="AH1476" s="5"/>
      <c r="AI1476" s="5"/>
      <c r="AJ1476" s="5"/>
      <c r="AK1476" s="5"/>
      <c r="AL1476" s="5"/>
      <c r="AM1476" s="5"/>
      <c r="AN1476" s="5"/>
    </row>
    <row r="1477" spans="1:40">
      <c r="A1477" s="5"/>
      <c r="B1477" s="5"/>
      <c r="C1477" s="5"/>
      <c r="D1477" s="145"/>
      <c r="E1477" s="14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  <c r="Y1477" s="5"/>
      <c r="Z1477" s="5"/>
      <c r="AA1477" s="5"/>
      <c r="AB1477" s="5"/>
      <c r="AC1477" s="5"/>
      <c r="AD1477" s="5"/>
      <c r="AE1477" s="5"/>
      <c r="AF1477" s="5"/>
      <c r="AG1477" s="5"/>
      <c r="AH1477" s="5"/>
      <c r="AI1477" s="5"/>
      <c r="AJ1477" s="5"/>
      <c r="AK1477" s="5"/>
      <c r="AL1477" s="5"/>
      <c r="AM1477" s="5"/>
      <c r="AN1477" s="5"/>
    </row>
    <row r="1478" spans="1:40">
      <c r="A1478" s="5"/>
      <c r="B1478" s="5"/>
      <c r="C1478" s="5"/>
      <c r="D1478" s="145"/>
      <c r="E1478" s="14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Y1478" s="5"/>
      <c r="Z1478" s="5"/>
      <c r="AA1478" s="5"/>
      <c r="AB1478" s="5"/>
      <c r="AC1478" s="5"/>
      <c r="AD1478" s="5"/>
      <c r="AE1478" s="5"/>
      <c r="AF1478" s="5"/>
      <c r="AG1478" s="5"/>
      <c r="AH1478" s="5"/>
      <c r="AI1478" s="5"/>
      <c r="AJ1478" s="5"/>
      <c r="AK1478" s="5"/>
      <c r="AL1478" s="5"/>
      <c r="AM1478" s="5"/>
      <c r="AN1478" s="5"/>
    </row>
    <row r="1479" spans="1:40">
      <c r="A1479" s="5"/>
      <c r="B1479" s="5"/>
      <c r="C1479" s="5"/>
      <c r="D1479" s="145"/>
      <c r="E1479" s="14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  <c r="Y1479" s="5"/>
      <c r="Z1479" s="5"/>
      <c r="AA1479" s="5"/>
      <c r="AB1479" s="5"/>
      <c r="AC1479" s="5"/>
      <c r="AD1479" s="5"/>
      <c r="AE1479" s="5"/>
      <c r="AF1479" s="5"/>
      <c r="AG1479" s="5"/>
      <c r="AH1479" s="5"/>
      <c r="AI1479" s="5"/>
      <c r="AJ1479" s="5"/>
      <c r="AK1479" s="5"/>
      <c r="AL1479" s="5"/>
      <c r="AM1479" s="5"/>
      <c r="AN1479" s="5"/>
    </row>
    <row r="1480" spans="1:40">
      <c r="A1480" s="5"/>
      <c r="B1480" s="5"/>
      <c r="C1480" s="5"/>
      <c r="D1480" s="145"/>
      <c r="E1480" s="14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  <c r="Y1480" s="5"/>
      <c r="Z1480" s="5"/>
      <c r="AA1480" s="5"/>
      <c r="AB1480" s="5"/>
      <c r="AC1480" s="5"/>
      <c r="AD1480" s="5"/>
      <c r="AE1480" s="5"/>
      <c r="AF1480" s="5"/>
      <c r="AG1480" s="5"/>
      <c r="AH1480" s="5"/>
      <c r="AI1480" s="5"/>
      <c r="AJ1480" s="5"/>
      <c r="AK1480" s="5"/>
      <c r="AL1480" s="5"/>
      <c r="AM1480" s="5"/>
      <c r="AN1480" s="5"/>
    </row>
    <row r="1481" spans="1:40">
      <c r="A1481" s="5"/>
      <c r="B1481" s="5"/>
      <c r="C1481" s="5"/>
      <c r="D1481" s="145"/>
      <c r="E1481" s="14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5"/>
      <c r="Y1481" s="5"/>
      <c r="Z1481" s="5"/>
      <c r="AA1481" s="5"/>
      <c r="AB1481" s="5"/>
      <c r="AC1481" s="5"/>
      <c r="AD1481" s="5"/>
      <c r="AE1481" s="5"/>
      <c r="AF1481" s="5"/>
      <c r="AG1481" s="5"/>
      <c r="AH1481" s="5"/>
      <c r="AI1481" s="5"/>
      <c r="AJ1481" s="5"/>
      <c r="AK1481" s="5"/>
      <c r="AL1481" s="5"/>
      <c r="AM1481" s="5"/>
      <c r="AN1481" s="5"/>
    </row>
    <row r="1482" spans="1:40">
      <c r="A1482" s="5"/>
      <c r="B1482" s="5"/>
      <c r="C1482" s="5"/>
      <c r="D1482" s="145"/>
      <c r="E1482" s="14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  <c r="Y1482" s="5"/>
      <c r="Z1482" s="5"/>
      <c r="AA1482" s="5"/>
      <c r="AB1482" s="5"/>
      <c r="AC1482" s="5"/>
      <c r="AD1482" s="5"/>
      <c r="AE1482" s="5"/>
      <c r="AF1482" s="5"/>
      <c r="AG1482" s="5"/>
      <c r="AH1482" s="5"/>
      <c r="AI1482" s="5"/>
      <c r="AJ1482" s="5"/>
      <c r="AK1482" s="5"/>
      <c r="AL1482" s="5"/>
      <c r="AM1482" s="5"/>
      <c r="AN1482" s="5"/>
    </row>
    <row r="1483" spans="1:40">
      <c r="A1483" s="5"/>
      <c r="B1483" s="5"/>
      <c r="C1483" s="5"/>
      <c r="D1483" s="145"/>
      <c r="E1483" s="14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5"/>
      <c r="Y1483" s="5"/>
      <c r="Z1483" s="5"/>
      <c r="AA1483" s="5"/>
      <c r="AB1483" s="5"/>
      <c r="AC1483" s="5"/>
      <c r="AD1483" s="5"/>
      <c r="AE1483" s="5"/>
      <c r="AF1483" s="5"/>
      <c r="AG1483" s="5"/>
      <c r="AH1483" s="5"/>
      <c r="AI1483" s="5"/>
      <c r="AJ1483" s="5"/>
      <c r="AK1483" s="5"/>
      <c r="AL1483" s="5"/>
      <c r="AM1483" s="5"/>
      <c r="AN1483" s="5"/>
    </row>
    <row r="1484" spans="1:40">
      <c r="A1484" s="5"/>
      <c r="B1484" s="5"/>
      <c r="C1484" s="5"/>
      <c r="D1484" s="145"/>
      <c r="E1484" s="14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5"/>
      <c r="Y1484" s="5"/>
      <c r="Z1484" s="5"/>
      <c r="AA1484" s="5"/>
      <c r="AB1484" s="5"/>
      <c r="AC1484" s="5"/>
      <c r="AD1484" s="5"/>
      <c r="AE1484" s="5"/>
      <c r="AF1484" s="5"/>
      <c r="AG1484" s="5"/>
      <c r="AH1484" s="5"/>
      <c r="AI1484" s="5"/>
      <c r="AJ1484" s="5"/>
      <c r="AK1484" s="5"/>
      <c r="AL1484" s="5"/>
      <c r="AM1484" s="5"/>
      <c r="AN1484" s="5"/>
    </row>
    <row r="1485" spans="1:40">
      <c r="A1485" s="5"/>
      <c r="B1485" s="5"/>
      <c r="C1485" s="5"/>
      <c r="D1485" s="145"/>
      <c r="E1485" s="14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  <c r="Y1485" s="5"/>
      <c r="Z1485" s="5"/>
      <c r="AA1485" s="5"/>
      <c r="AB1485" s="5"/>
      <c r="AC1485" s="5"/>
      <c r="AD1485" s="5"/>
      <c r="AE1485" s="5"/>
      <c r="AF1485" s="5"/>
      <c r="AG1485" s="5"/>
      <c r="AH1485" s="5"/>
      <c r="AI1485" s="5"/>
      <c r="AJ1485" s="5"/>
      <c r="AK1485" s="5"/>
      <c r="AL1485" s="5"/>
      <c r="AM1485" s="5"/>
      <c r="AN1485" s="5"/>
    </row>
    <row r="1486" spans="1:40">
      <c r="A1486" s="5"/>
      <c r="B1486" s="5"/>
      <c r="C1486" s="5"/>
      <c r="D1486" s="145"/>
      <c r="E1486" s="14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5"/>
      <c r="Y1486" s="5"/>
      <c r="Z1486" s="5"/>
      <c r="AA1486" s="5"/>
      <c r="AB1486" s="5"/>
      <c r="AC1486" s="5"/>
      <c r="AD1486" s="5"/>
      <c r="AE1486" s="5"/>
      <c r="AF1486" s="5"/>
      <c r="AG1486" s="5"/>
      <c r="AH1486" s="5"/>
      <c r="AI1486" s="5"/>
      <c r="AJ1486" s="5"/>
      <c r="AK1486" s="5"/>
      <c r="AL1486" s="5"/>
      <c r="AM1486" s="5"/>
      <c r="AN1486" s="5"/>
    </row>
    <row r="1487" spans="1:40">
      <c r="A1487" s="5"/>
      <c r="B1487" s="5"/>
      <c r="C1487" s="5"/>
      <c r="D1487" s="145"/>
      <c r="E1487" s="14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  <c r="Y1487" s="5"/>
      <c r="Z1487" s="5"/>
      <c r="AA1487" s="5"/>
      <c r="AB1487" s="5"/>
      <c r="AC1487" s="5"/>
      <c r="AD1487" s="5"/>
      <c r="AE1487" s="5"/>
      <c r="AF1487" s="5"/>
      <c r="AG1487" s="5"/>
      <c r="AH1487" s="5"/>
      <c r="AI1487" s="5"/>
      <c r="AJ1487" s="5"/>
      <c r="AK1487" s="5"/>
      <c r="AL1487" s="5"/>
      <c r="AM1487" s="5"/>
      <c r="AN1487" s="5"/>
    </row>
    <row r="1488" spans="1:40">
      <c r="A1488" s="5"/>
      <c r="B1488" s="5"/>
      <c r="C1488" s="5"/>
      <c r="D1488" s="145"/>
      <c r="E1488" s="14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Y1488" s="5"/>
      <c r="Z1488" s="5"/>
      <c r="AA1488" s="5"/>
      <c r="AB1488" s="5"/>
      <c r="AC1488" s="5"/>
      <c r="AD1488" s="5"/>
      <c r="AE1488" s="5"/>
      <c r="AF1488" s="5"/>
      <c r="AG1488" s="5"/>
      <c r="AH1488" s="5"/>
      <c r="AI1488" s="5"/>
      <c r="AJ1488" s="5"/>
      <c r="AK1488" s="5"/>
      <c r="AL1488" s="5"/>
      <c r="AM1488" s="5"/>
      <c r="AN1488" s="5"/>
    </row>
    <row r="1489" spans="1:40">
      <c r="A1489" s="5"/>
      <c r="B1489" s="5"/>
      <c r="C1489" s="5"/>
      <c r="D1489" s="145"/>
      <c r="E1489" s="14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5"/>
      <c r="Y1489" s="5"/>
      <c r="Z1489" s="5"/>
      <c r="AA1489" s="5"/>
      <c r="AB1489" s="5"/>
      <c r="AC1489" s="5"/>
      <c r="AD1489" s="5"/>
      <c r="AE1489" s="5"/>
      <c r="AF1489" s="5"/>
      <c r="AG1489" s="5"/>
      <c r="AH1489" s="5"/>
      <c r="AI1489" s="5"/>
      <c r="AJ1489" s="5"/>
      <c r="AK1489" s="5"/>
      <c r="AL1489" s="5"/>
      <c r="AM1489" s="5"/>
      <c r="AN1489" s="5"/>
    </row>
    <row r="1490" spans="1:40">
      <c r="A1490" s="5"/>
      <c r="B1490" s="5"/>
      <c r="C1490" s="5"/>
      <c r="D1490" s="145"/>
      <c r="E1490" s="14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Y1490" s="5"/>
      <c r="Z1490" s="5"/>
      <c r="AA1490" s="5"/>
      <c r="AB1490" s="5"/>
      <c r="AC1490" s="5"/>
      <c r="AD1490" s="5"/>
      <c r="AE1490" s="5"/>
      <c r="AF1490" s="5"/>
      <c r="AG1490" s="5"/>
      <c r="AH1490" s="5"/>
      <c r="AI1490" s="5"/>
      <c r="AJ1490" s="5"/>
      <c r="AK1490" s="5"/>
      <c r="AL1490" s="5"/>
      <c r="AM1490" s="5"/>
      <c r="AN1490" s="5"/>
    </row>
    <row r="1491" spans="1:40">
      <c r="A1491" s="5"/>
      <c r="B1491" s="5"/>
      <c r="C1491" s="5"/>
      <c r="D1491" s="145"/>
      <c r="E1491" s="14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5"/>
      <c r="Y1491" s="5"/>
      <c r="Z1491" s="5"/>
      <c r="AA1491" s="5"/>
      <c r="AB1491" s="5"/>
      <c r="AC1491" s="5"/>
      <c r="AD1491" s="5"/>
      <c r="AE1491" s="5"/>
      <c r="AF1491" s="5"/>
      <c r="AG1491" s="5"/>
      <c r="AH1491" s="5"/>
      <c r="AI1491" s="5"/>
      <c r="AJ1491" s="5"/>
      <c r="AK1491" s="5"/>
      <c r="AL1491" s="5"/>
      <c r="AM1491" s="5"/>
      <c r="AN1491" s="5"/>
    </row>
    <row r="1492" spans="1:40">
      <c r="A1492" s="5"/>
      <c r="B1492" s="5"/>
      <c r="C1492" s="5"/>
      <c r="D1492" s="145"/>
      <c r="E1492" s="14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  <c r="Y1492" s="5"/>
      <c r="Z1492" s="5"/>
      <c r="AA1492" s="5"/>
      <c r="AB1492" s="5"/>
      <c r="AC1492" s="5"/>
      <c r="AD1492" s="5"/>
      <c r="AE1492" s="5"/>
      <c r="AF1492" s="5"/>
      <c r="AG1492" s="5"/>
      <c r="AH1492" s="5"/>
      <c r="AI1492" s="5"/>
      <c r="AJ1492" s="5"/>
      <c r="AK1492" s="5"/>
      <c r="AL1492" s="5"/>
      <c r="AM1492" s="5"/>
      <c r="AN1492" s="5"/>
    </row>
    <row r="1493" spans="1:40">
      <c r="A1493" s="5"/>
      <c r="B1493" s="5"/>
      <c r="C1493" s="5"/>
      <c r="D1493" s="145"/>
      <c r="E1493" s="14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5"/>
      <c r="Y1493" s="5"/>
      <c r="Z1493" s="5"/>
      <c r="AA1493" s="5"/>
      <c r="AB1493" s="5"/>
      <c r="AC1493" s="5"/>
      <c r="AD1493" s="5"/>
      <c r="AE1493" s="5"/>
      <c r="AF1493" s="5"/>
      <c r="AG1493" s="5"/>
      <c r="AH1493" s="5"/>
      <c r="AI1493" s="5"/>
      <c r="AJ1493" s="5"/>
      <c r="AK1493" s="5"/>
      <c r="AL1493" s="5"/>
      <c r="AM1493" s="5"/>
      <c r="AN1493" s="5"/>
    </row>
    <row r="1494" spans="1:40">
      <c r="A1494" s="5"/>
      <c r="B1494" s="5"/>
      <c r="C1494" s="5"/>
      <c r="D1494" s="145"/>
      <c r="E1494" s="14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5"/>
      <c r="Y1494" s="5"/>
      <c r="Z1494" s="5"/>
      <c r="AA1494" s="5"/>
      <c r="AB1494" s="5"/>
      <c r="AC1494" s="5"/>
      <c r="AD1494" s="5"/>
      <c r="AE1494" s="5"/>
      <c r="AF1494" s="5"/>
      <c r="AG1494" s="5"/>
      <c r="AH1494" s="5"/>
      <c r="AI1494" s="5"/>
      <c r="AJ1494" s="5"/>
      <c r="AK1494" s="5"/>
      <c r="AL1494" s="5"/>
      <c r="AM1494" s="5"/>
      <c r="AN1494" s="5"/>
    </row>
    <row r="1495" spans="1:40">
      <c r="A1495" s="5"/>
      <c r="B1495" s="5"/>
      <c r="C1495" s="5"/>
      <c r="D1495" s="145"/>
      <c r="E1495" s="14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5"/>
      <c r="Y1495" s="5"/>
      <c r="Z1495" s="5"/>
      <c r="AA1495" s="5"/>
      <c r="AB1495" s="5"/>
      <c r="AC1495" s="5"/>
      <c r="AD1495" s="5"/>
      <c r="AE1495" s="5"/>
      <c r="AF1495" s="5"/>
      <c r="AG1495" s="5"/>
      <c r="AH1495" s="5"/>
      <c r="AI1495" s="5"/>
      <c r="AJ1495" s="5"/>
      <c r="AK1495" s="5"/>
      <c r="AL1495" s="5"/>
      <c r="AM1495" s="5"/>
      <c r="AN1495" s="5"/>
    </row>
    <row r="1496" spans="1:40">
      <c r="A1496" s="5"/>
      <c r="B1496" s="5"/>
      <c r="C1496" s="5"/>
      <c r="D1496" s="145"/>
      <c r="E1496" s="14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/>
      <c r="Y1496" s="5"/>
      <c r="Z1496" s="5"/>
      <c r="AA1496" s="5"/>
      <c r="AB1496" s="5"/>
      <c r="AC1496" s="5"/>
      <c r="AD1496" s="5"/>
      <c r="AE1496" s="5"/>
      <c r="AF1496" s="5"/>
      <c r="AG1496" s="5"/>
      <c r="AH1496" s="5"/>
      <c r="AI1496" s="5"/>
      <c r="AJ1496" s="5"/>
      <c r="AK1496" s="5"/>
      <c r="AL1496" s="5"/>
      <c r="AM1496" s="5"/>
      <c r="AN1496" s="5"/>
    </row>
    <row r="1497" spans="1:40">
      <c r="A1497" s="5"/>
      <c r="B1497" s="5"/>
      <c r="C1497" s="5"/>
      <c r="D1497" s="145"/>
      <c r="E1497" s="14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5"/>
      <c r="Y1497" s="5"/>
      <c r="Z1497" s="5"/>
      <c r="AA1497" s="5"/>
      <c r="AB1497" s="5"/>
      <c r="AC1497" s="5"/>
      <c r="AD1497" s="5"/>
      <c r="AE1497" s="5"/>
      <c r="AF1497" s="5"/>
      <c r="AG1497" s="5"/>
      <c r="AH1497" s="5"/>
      <c r="AI1497" s="5"/>
      <c r="AJ1497" s="5"/>
      <c r="AK1497" s="5"/>
      <c r="AL1497" s="5"/>
      <c r="AM1497" s="5"/>
      <c r="AN1497" s="5"/>
    </row>
    <row r="1498" spans="1:40">
      <c r="A1498" s="5"/>
      <c r="B1498" s="5"/>
      <c r="C1498" s="5"/>
      <c r="D1498" s="145"/>
      <c r="E1498" s="14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  <c r="Y1498" s="5"/>
      <c r="Z1498" s="5"/>
      <c r="AA1498" s="5"/>
      <c r="AB1498" s="5"/>
      <c r="AC1498" s="5"/>
      <c r="AD1498" s="5"/>
      <c r="AE1498" s="5"/>
      <c r="AF1498" s="5"/>
      <c r="AG1498" s="5"/>
      <c r="AH1498" s="5"/>
      <c r="AI1498" s="5"/>
      <c r="AJ1498" s="5"/>
      <c r="AK1498" s="5"/>
      <c r="AL1498" s="5"/>
      <c r="AM1498" s="5"/>
      <c r="AN1498" s="5"/>
    </row>
    <row r="1499" spans="1:40">
      <c r="A1499" s="5"/>
      <c r="B1499" s="5"/>
      <c r="C1499" s="5"/>
      <c r="D1499" s="145"/>
      <c r="E1499" s="14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5"/>
      <c r="Y1499" s="5"/>
      <c r="Z1499" s="5"/>
      <c r="AA1499" s="5"/>
      <c r="AB1499" s="5"/>
      <c r="AC1499" s="5"/>
      <c r="AD1499" s="5"/>
      <c r="AE1499" s="5"/>
      <c r="AF1499" s="5"/>
      <c r="AG1499" s="5"/>
      <c r="AH1499" s="5"/>
      <c r="AI1499" s="5"/>
      <c r="AJ1499" s="5"/>
      <c r="AK1499" s="5"/>
      <c r="AL1499" s="5"/>
      <c r="AM1499" s="5"/>
      <c r="AN1499" s="5"/>
    </row>
    <row r="1500" spans="1:40">
      <c r="A1500" s="5"/>
      <c r="B1500" s="5"/>
      <c r="C1500" s="5"/>
      <c r="D1500" s="145"/>
      <c r="E1500" s="14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5"/>
      <c r="Z1500" s="5"/>
      <c r="AA1500" s="5"/>
      <c r="AB1500" s="5"/>
      <c r="AC1500" s="5"/>
      <c r="AD1500" s="5"/>
      <c r="AE1500" s="5"/>
      <c r="AF1500" s="5"/>
      <c r="AG1500" s="5"/>
      <c r="AH1500" s="5"/>
      <c r="AI1500" s="5"/>
      <c r="AJ1500" s="5"/>
      <c r="AK1500" s="5"/>
      <c r="AL1500" s="5"/>
      <c r="AM1500" s="5"/>
      <c r="AN1500" s="5"/>
    </row>
    <row r="1501" spans="1:40">
      <c r="A1501" s="5"/>
      <c r="B1501" s="5"/>
      <c r="C1501" s="5"/>
      <c r="D1501" s="145"/>
      <c r="E1501" s="14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  <c r="AG1501" s="5"/>
      <c r="AH1501" s="5"/>
      <c r="AI1501" s="5"/>
      <c r="AJ1501" s="5"/>
      <c r="AK1501" s="5"/>
      <c r="AL1501" s="5"/>
      <c r="AM1501" s="5"/>
      <c r="AN1501" s="5"/>
    </row>
    <row r="1502" spans="1:40">
      <c r="A1502" s="5"/>
      <c r="B1502" s="5"/>
      <c r="C1502" s="5"/>
      <c r="D1502" s="145"/>
      <c r="E1502" s="14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5"/>
      <c r="Y1502" s="5"/>
      <c r="Z1502" s="5"/>
      <c r="AA1502" s="5"/>
      <c r="AB1502" s="5"/>
      <c r="AC1502" s="5"/>
      <c r="AD1502" s="5"/>
      <c r="AE1502" s="5"/>
      <c r="AF1502" s="5"/>
      <c r="AG1502" s="5"/>
      <c r="AH1502" s="5"/>
      <c r="AI1502" s="5"/>
      <c r="AJ1502" s="5"/>
      <c r="AK1502" s="5"/>
      <c r="AL1502" s="5"/>
      <c r="AM1502" s="5"/>
      <c r="AN1502" s="5"/>
    </row>
    <row r="1503" spans="1:40">
      <c r="A1503" s="5"/>
      <c r="B1503" s="5"/>
      <c r="C1503" s="5"/>
      <c r="D1503" s="145"/>
      <c r="E1503" s="14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5"/>
      <c r="Y1503" s="5"/>
      <c r="Z1503" s="5"/>
      <c r="AA1503" s="5"/>
      <c r="AB1503" s="5"/>
      <c r="AC1503" s="5"/>
      <c r="AD1503" s="5"/>
      <c r="AE1503" s="5"/>
      <c r="AF1503" s="5"/>
      <c r="AG1503" s="5"/>
      <c r="AH1503" s="5"/>
      <c r="AI1503" s="5"/>
      <c r="AJ1503" s="5"/>
      <c r="AK1503" s="5"/>
      <c r="AL1503" s="5"/>
      <c r="AM1503" s="5"/>
      <c r="AN1503" s="5"/>
    </row>
    <row r="1504" spans="1:40">
      <c r="A1504" s="5"/>
      <c r="B1504" s="5"/>
      <c r="C1504" s="5"/>
      <c r="D1504" s="145"/>
      <c r="E1504" s="14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  <c r="Y1504" s="5"/>
      <c r="Z1504" s="5"/>
      <c r="AA1504" s="5"/>
      <c r="AB1504" s="5"/>
      <c r="AC1504" s="5"/>
      <c r="AD1504" s="5"/>
      <c r="AE1504" s="5"/>
      <c r="AF1504" s="5"/>
      <c r="AG1504" s="5"/>
      <c r="AH1504" s="5"/>
      <c r="AI1504" s="5"/>
      <c r="AJ1504" s="5"/>
      <c r="AK1504" s="5"/>
      <c r="AL1504" s="5"/>
      <c r="AM1504" s="5"/>
      <c r="AN1504" s="5"/>
    </row>
    <row r="1505" spans="1:40">
      <c r="A1505" s="5"/>
      <c r="B1505" s="5"/>
      <c r="C1505" s="5"/>
      <c r="D1505" s="145"/>
      <c r="E1505" s="14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5"/>
      <c r="Y1505" s="5"/>
      <c r="Z1505" s="5"/>
      <c r="AA1505" s="5"/>
      <c r="AB1505" s="5"/>
      <c r="AC1505" s="5"/>
      <c r="AD1505" s="5"/>
      <c r="AE1505" s="5"/>
      <c r="AF1505" s="5"/>
      <c r="AG1505" s="5"/>
      <c r="AH1505" s="5"/>
      <c r="AI1505" s="5"/>
      <c r="AJ1505" s="5"/>
      <c r="AK1505" s="5"/>
      <c r="AL1505" s="5"/>
      <c r="AM1505" s="5"/>
      <c r="AN1505" s="5"/>
    </row>
    <row r="1506" spans="1:40">
      <c r="A1506" s="5"/>
      <c r="B1506" s="5"/>
      <c r="C1506" s="5"/>
      <c r="D1506" s="145"/>
      <c r="E1506" s="14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  <c r="AJ1506" s="5"/>
      <c r="AK1506" s="5"/>
      <c r="AL1506" s="5"/>
      <c r="AM1506" s="5"/>
      <c r="AN1506" s="5"/>
    </row>
    <row r="1507" spans="1:40">
      <c r="A1507" s="5"/>
      <c r="B1507" s="5"/>
      <c r="C1507" s="5"/>
      <c r="D1507" s="145"/>
      <c r="E1507" s="14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5"/>
      <c r="Y1507" s="5"/>
      <c r="Z1507" s="5"/>
      <c r="AA1507" s="5"/>
      <c r="AB1507" s="5"/>
      <c r="AC1507" s="5"/>
      <c r="AD1507" s="5"/>
      <c r="AE1507" s="5"/>
      <c r="AF1507" s="5"/>
      <c r="AG1507" s="5"/>
      <c r="AH1507" s="5"/>
      <c r="AI1507" s="5"/>
      <c r="AJ1507" s="5"/>
      <c r="AK1507" s="5"/>
      <c r="AL1507" s="5"/>
      <c r="AM1507" s="5"/>
      <c r="AN1507" s="5"/>
    </row>
    <row r="1508" spans="1:40">
      <c r="A1508" s="5"/>
      <c r="B1508" s="5"/>
      <c r="C1508" s="5"/>
      <c r="D1508" s="145"/>
      <c r="E1508" s="14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  <c r="Y1508" s="5"/>
      <c r="Z1508" s="5"/>
      <c r="AA1508" s="5"/>
      <c r="AB1508" s="5"/>
      <c r="AC1508" s="5"/>
      <c r="AD1508" s="5"/>
      <c r="AE1508" s="5"/>
      <c r="AF1508" s="5"/>
      <c r="AG1508" s="5"/>
      <c r="AH1508" s="5"/>
      <c r="AI1508" s="5"/>
      <c r="AJ1508" s="5"/>
      <c r="AK1508" s="5"/>
      <c r="AL1508" s="5"/>
      <c r="AM1508" s="5"/>
      <c r="AN1508" s="5"/>
    </row>
    <row r="1509" spans="1:40">
      <c r="A1509" s="5"/>
      <c r="B1509" s="5"/>
      <c r="C1509" s="5"/>
      <c r="D1509" s="145"/>
      <c r="E1509" s="14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5"/>
      <c r="Y1509" s="5"/>
      <c r="Z1509" s="5"/>
      <c r="AA1509" s="5"/>
      <c r="AB1509" s="5"/>
      <c r="AC1509" s="5"/>
      <c r="AD1509" s="5"/>
      <c r="AE1509" s="5"/>
      <c r="AF1509" s="5"/>
      <c r="AG1509" s="5"/>
      <c r="AH1509" s="5"/>
      <c r="AI1509" s="5"/>
      <c r="AJ1509" s="5"/>
      <c r="AK1509" s="5"/>
      <c r="AL1509" s="5"/>
      <c r="AM1509" s="5"/>
      <c r="AN1509" s="5"/>
    </row>
    <row r="1510" spans="1:40">
      <c r="A1510" s="5"/>
      <c r="B1510" s="5"/>
      <c r="C1510" s="5"/>
      <c r="D1510" s="145"/>
      <c r="E1510" s="14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5"/>
      <c r="Y1510" s="5"/>
      <c r="Z1510" s="5"/>
      <c r="AA1510" s="5"/>
      <c r="AB1510" s="5"/>
      <c r="AC1510" s="5"/>
      <c r="AD1510" s="5"/>
      <c r="AE1510" s="5"/>
      <c r="AF1510" s="5"/>
      <c r="AG1510" s="5"/>
      <c r="AH1510" s="5"/>
      <c r="AI1510" s="5"/>
      <c r="AJ1510" s="5"/>
      <c r="AK1510" s="5"/>
      <c r="AL1510" s="5"/>
      <c r="AM1510" s="5"/>
      <c r="AN1510" s="5"/>
    </row>
    <row r="1511" spans="1:40">
      <c r="A1511" s="5"/>
      <c r="B1511" s="5"/>
      <c r="C1511" s="5"/>
      <c r="D1511" s="145"/>
      <c r="E1511" s="14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5"/>
      <c r="Y1511" s="5"/>
      <c r="Z1511" s="5"/>
      <c r="AA1511" s="5"/>
      <c r="AB1511" s="5"/>
      <c r="AC1511" s="5"/>
      <c r="AD1511" s="5"/>
      <c r="AE1511" s="5"/>
      <c r="AF1511" s="5"/>
      <c r="AG1511" s="5"/>
      <c r="AH1511" s="5"/>
      <c r="AI1511" s="5"/>
      <c r="AJ1511" s="5"/>
      <c r="AK1511" s="5"/>
      <c r="AL1511" s="5"/>
      <c r="AM1511" s="5"/>
      <c r="AN1511" s="5"/>
    </row>
    <row r="1512" spans="1:40">
      <c r="A1512" s="5"/>
      <c r="B1512" s="5"/>
      <c r="C1512" s="5"/>
      <c r="D1512" s="145"/>
      <c r="E1512" s="14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5"/>
      <c r="Y1512" s="5"/>
      <c r="Z1512" s="5"/>
      <c r="AA1512" s="5"/>
      <c r="AB1512" s="5"/>
      <c r="AC1512" s="5"/>
      <c r="AD1512" s="5"/>
      <c r="AE1512" s="5"/>
      <c r="AF1512" s="5"/>
      <c r="AG1512" s="5"/>
      <c r="AH1512" s="5"/>
      <c r="AI1512" s="5"/>
      <c r="AJ1512" s="5"/>
      <c r="AK1512" s="5"/>
      <c r="AL1512" s="5"/>
      <c r="AM1512" s="5"/>
      <c r="AN1512" s="5"/>
    </row>
    <row r="1513" spans="1:40">
      <c r="A1513" s="5"/>
      <c r="B1513" s="5"/>
      <c r="C1513" s="5"/>
      <c r="D1513" s="145"/>
      <c r="E1513" s="14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5"/>
      <c r="Y1513" s="5"/>
      <c r="Z1513" s="5"/>
      <c r="AA1513" s="5"/>
      <c r="AB1513" s="5"/>
      <c r="AC1513" s="5"/>
      <c r="AD1513" s="5"/>
      <c r="AE1513" s="5"/>
      <c r="AF1513" s="5"/>
      <c r="AG1513" s="5"/>
      <c r="AH1513" s="5"/>
      <c r="AI1513" s="5"/>
      <c r="AJ1513" s="5"/>
      <c r="AK1513" s="5"/>
      <c r="AL1513" s="5"/>
      <c r="AM1513" s="5"/>
      <c r="AN1513" s="5"/>
    </row>
    <row r="1514" spans="1:40">
      <c r="A1514" s="5"/>
      <c r="B1514" s="5"/>
      <c r="C1514" s="5"/>
      <c r="D1514" s="145"/>
      <c r="E1514" s="14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5"/>
      <c r="Y1514" s="5"/>
      <c r="Z1514" s="5"/>
      <c r="AA1514" s="5"/>
      <c r="AB1514" s="5"/>
      <c r="AC1514" s="5"/>
      <c r="AD1514" s="5"/>
      <c r="AE1514" s="5"/>
      <c r="AF1514" s="5"/>
      <c r="AG1514" s="5"/>
      <c r="AH1514" s="5"/>
      <c r="AI1514" s="5"/>
      <c r="AJ1514" s="5"/>
      <c r="AK1514" s="5"/>
      <c r="AL1514" s="5"/>
      <c r="AM1514" s="5"/>
      <c r="AN1514" s="5"/>
    </row>
    <row r="1515" spans="1:40">
      <c r="A1515" s="5"/>
      <c r="B1515" s="5"/>
      <c r="C1515" s="5"/>
      <c r="D1515" s="145"/>
      <c r="E1515" s="14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5"/>
      <c r="Y1515" s="5"/>
      <c r="Z1515" s="5"/>
      <c r="AA1515" s="5"/>
      <c r="AB1515" s="5"/>
      <c r="AC1515" s="5"/>
      <c r="AD1515" s="5"/>
      <c r="AE1515" s="5"/>
      <c r="AF1515" s="5"/>
      <c r="AG1515" s="5"/>
      <c r="AH1515" s="5"/>
      <c r="AI1515" s="5"/>
      <c r="AJ1515" s="5"/>
      <c r="AK1515" s="5"/>
      <c r="AL1515" s="5"/>
      <c r="AM1515" s="5"/>
      <c r="AN1515" s="5"/>
    </row>
    <row r="1516" spans="1:40">
      <c r="A1516" s="5"/>
      <c r="B1516" s="5"/>
      <c r="C1516" s="5"/>
      <c r="D1516" s="145"/>
      <c r="E1516" s="14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5"/>
      <c r="Y1516" s="5"/>
      <c r="Z1516" s="5"/>
      <c r="AA1516" s="5"/>
      <c r="AB1516" s="5"/>
      <c r="AC1516" s="5"/>
      <c r="AD1516" s="5"/>
      <c r="AE1516" s="5"/>
      <c r="AF1516" s="5"/>
      <c r="AG1516" s="5"/>
      <c r="AH1516" s="5"/>
      <c r="AI1516" s="5"/>
      <c r="AJ1516" s="5"/>
      <c r="AK1516" s="5"/>
      <c r="AL1516" s="5"/>
      <c r="AM1516" s="5"/>
      <c r="AN1516" s="5"/>
    </row>
    <row r="1517" spans="1:40">
      <c r="A1517" s="5"/>
      <c r="B1517" s="5"/>
      <c r="C1517" s="5"/>
      <c r="D1517" s="145"/>
      <c r="E1517" s="14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5"/>
      <c r="Y1517" s="5"/>
      <c r="Z1517" s="5"/>
      <c r="AA1517" s="5"/>
      <c r="AB1517" s="5"/>
      <c r="AC1517" s="5"/>
      <c r="AD1517" s="5"/>
      <c r="AE1517" s="5"/>
      <c r="AF1517" s="5"/>
      <c r="AG1517" s="5"/>
      <c r="AH1517" s="5"/>
      <c r="AI1517" s="5"/>
      <c r="AJ1517" s="5"/>
      <c r="AK1517" s="5"/>
      <c r="AL1517" s="5"/>
      <c r="AM1517" s="5"/>
      <c r="AN1517" s="5"/>
    </row>
    <row r="1518" spans="1:40">
      <c r="A1518" s="5"/>
      <c r="B1518" s="5"/>
      <c r="C1518" s="5"/>
      <c r="D1518" s="145"/>
      <c r="E1518" s="14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5"/>
      <c r="Y1518" s="5"/>
      <c r="Z1518" s="5"/>
      <c r="AA1518" s="5"/>
      <c r="AB1518" s="5"/>
      <c r="AC1518" s="5"/>
      <c r="AD1518" s="5"/>
      <c r="AE1518" s="5"/>
      <c r="AF1518" s="5"/>
      <c r="AG1518" s="5"/>
      <c r="AH1518" s="5"/>
      <c r="AI1518" s="5"/>
      <c r="AJ1518" s="5"/>
      <c r="AK1518" s="5"/>
      <c r="AL1518" s="5"/>
      <c r="AM1518" s="5"/>
      <c r="AN1518" s="5"/>
    </row>
    <row r="1519" spans="1:40">
      <c r="A1519" s="5"/>
      <c r="B1519" s="5"/>
      <c r="C1519" s="5"/>
      <c r="D1519" s="145"/>
      <c r="E1519" s="14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  <c r="X1519" s="5"/>
      <c r="Y1519" s="5"/>
      <c r="Z1519" s="5"/>
      <c r="AA1519" s="5"/>
      <c r="AB1519" s="5"/>
      <c r="AC1519" s="5"/>
      <c r="AD1519" s="5"/>
      <c r="AE1519" s="5"/>
      <c r="AF1519" s="5"/>
      <c r="AG1519" s="5"/>
      <c r="AH1519" s="5"/>
      <c r="AI1519" s="5"/>
      <c r="AJ1519" s="5"/>
      <c r="AK1519" s="5"/>
      <c r="AL1519" s="5"/>
      <c r="AM1519" s="5"/>
      <c r="AN1519" s="5"/>
    </row>
    <row r="1520" spans="1:40">
      <c r="A1520" s="5"/>
      <c r="B1520" s="5"/>
      <c r="C1520" s="5"/>
      <c r="D1520" s="145"/>
      <c r="E1520" s="14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  <c r="X1520" s="5"/>
      <c r="Y1520" s="5"/>
      <c r="Z1520" s="5"/>
      <c r="AA1520" s="5"/>
      <c r="AB1520" s="5"/>
      <c r="AC1520" s="5"/>
      <c r="AD1520" s="5"/>
      <c r="AE1520" s="5"/>
      <c r="AF1520" s="5"/>
      <c r="AG1520" s="5"/>
      <c r="AH1520" s="5"/>
      <c r="AI1520" s="5"/>
      <c r="AJ1520" s="5"/>
      <c r="AK1520" s="5"/>
      <c r="AL1520" s="5"/>
      <c r="AM1520" s="5"/>
      <c r="AN1520" s="5"/>
    </row>
    <row r="1521" spans="1:40">
      <c r="A1521" s="5"/>
      <c r="B1521" s="5"/>
      <c r="C1521" s="5"/>
      <c r="D1521" s="145"/>
      <c r="E1521" s="14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5"/>
      <c r="Y1521" s="5"/>
      <c r="Z1521" s="5"/>
      <c r="AA1521" s="5"/>
      <c r="AB1521" s="5"/>
      <c r="AC1521" s="5"/>
      <c r="AD1521" s="5"/>
      <c r="AE1521" s="5"/>
      <c r="AF1521" s="5"/>
      <c r="AG1521" s="5"/>
      <c r="AH1521" s="5"/>
      <c r="AI1521" s="5"/>
      <c r="AJ1521" s="5"/>
      <c r="AK1521" s="5"/>
      <c r="AL1521" s="5"/>
      <c r="AM1521" s="5"/>
      <c r="AN1521" s="5"/>
    </row>
    <row r="1522" spans="1:40">
      <c r="A1522" s="5"/>
      <c r="B1522" s="5"/>
      <c r="C1522" s="5"/>
      <c r="D1522" s="145"/>
      <c r="E1522" s="14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  <c r="X1522" s="5"/>
      <c r="Y1522" s="5"/>
      <c r="Z1522" s="5"/>
      <c r="AA1522" s="5"/>
      <c r="AB1522" s="5"/>
      <c r="AC1522" s="5"/>
      <c r="AD1522" s="5"/>
      <c r="AE1522" s="5"/>
      <c r="AF1522" s="5"/>
      <c r="AG1522" s="5"/>
      <c r="AH1522" s="5"/>
      <c r="AI1522" s="5"/>
      <c r="AJ1522" s="5"/>
      <c r="AK1522" s="5"/>
      <c r="AL1522" s="5"/>
      <c r="AM1522" s="5"/>
      <c r="AN1522" s="5"/>
    </row>
    <row r="1523" spans="1:40">
      <c r="A1523" s="5"/>
      <c r="B1523" s="5"/>
      <c r="C1523" s="5"/>
      <c r="D1523" s="145"/>
      <c r="E1523" s="14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  <c r="X1523" s="5"/>
      <c r="Y1523" s="5"/>
      <c r="Z1523" s="5"/>
      <c r="AA1523" s="5"/>
      <c r="AB1523" s="5"/>
      <c r="AC1523" s="5"/>
      <c r="AD1523" s="5"/>
      <c r="AE1523" s="5"/>
      <c r="AF1523" s="5"/>
      <c r="AG1523" s="5"/>
      <c r="AH1523" s="5"/>
      <c r="AI1523" s="5"/>
      <c r="AJ1523" s="5"/>
      <c r="AK1523" s="5"/>
      <c r="AL1523" s="5"/>
      <c r="AM1523" s="5"/>
      <c r="AN1523" s="5"/>
    </row>
    <row r="1524" spans="1:40">
      <c r="A1524" s="5"/>
      <c r="B1524" s="5"/>
      <c r="C1524" s="5"/>
      <c r="D1524" s="145"/>
      <c r="E1524" s="14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5"/>
      <c r="Y1524" s="5"/>
      <c r="Z1524" s="5"/>
      <c r="AA1524" s="5"/>
      <c r="AB1524" s="5"/>
      <c r="AC1524" s="5"/>
      <c r="AD1524" s="5"/>
      <c r="AE1524" s="5"/>
      <c r="AF1524" s="5"/>
      <c r="AG1524" s="5"/>
      <c r="AH1524" s="5"/>
      <c r="AI1524" s="5"/>
      <c r="AJ1524" s="5"/>
      <c r="AK1524" s="5"/>
      <c r="AL1524" s="5"/>
      <c r="AM1524" s="5"/>
      <c r="AN1524" s="5"/>
    </row>
    <row r="1525" spans="1:40">
      <c r="A1525" s="5"/>
      <c r="B1525" s="5"/>
      <c r="C1525" s="5"/>
      <c r="D1525" s="145"/>
      <c r="E1525" s="14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  <c r="X1525" s="5"/>
      <c r="Y1525" s="5"/>
      <c r="Z1525" s="5"/>
      <c r="AA1525" s="5"/>
      <c r="AB1525" s="5"/>
      <c r="AC1525" s="5"/>
      <c r="AD1525" s="5"/>
      <c r="AE1525" s="5"/>
      <c r="AF1525" s="5"/>
      <c r="AG1525" s="5"/>
      <c r="AH1525" s="5"/>
      <c r="AI1525" s="5"/>
      <c r="AJ1525" s="5"/>
      <c r="AK1525" s="5"/>
      <c r="AL1525" s="5"/>
      <c r="AM1525" s="5"/>
      <c r="AN1525" s="5"/>
    </row>
    <row r="1526" spans="1:40">
      <c r="A1526" s="5"/>
      <c r="B1526" s="5"/>
      <c r="C1526" s="5"/>
      <c r="D1526" s="145"/>
      <c r="E1526" s="14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5"/>
      <c r="Y1526" s="5"/>
      <c r="Z1526" s="5"/>
      <c r="AA1526" s="5"/>
      <c r="AB1526" s="5"/>
      <c r="AC1526" s="5"/>
      <c r="AD1526" s="5"/>
      <c r="AE1526" s="5"/>
      <c r="AF1526" s="5"/>
      <c r="AG1526" s="5"/>
      <c r="AH1526" s="5"/>
      <c r="AI1526" s="5"/>
      <c r="AJ1526" s="5"/>
      <c r="AK1526" s="5"/>
      <c r="AL1526" s="5"/>
      <c r="AM1526" s="5"/>
      <c r="AN1526" s="5"/>
    </row>
    <row r="1527" spans="1:40">
      <c r="A1527" s="5"/>
      <c r="B1527" s="5"/>
      <c r="C1527" s="5"/>
      <c r="D1527" s="145"/>
      <c r="E1527" s="14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  <c r="X1527" s="5"/>
      <c r="Y1527" s="5"/>
      <c r="Z1527" s="5"/>
      <c r="AA1527" s="5"/>
      <c r="AB1527" s="5"/>
      <c r="AC1527" s="5"/>
      <c r="AD1527" s="5"/>
      <c r="AE1527" s="5"/>
      <c r="AF1527" s="5"/>
      <c r="AG1527" s="5"/>
      <c r="AH1527" s="5"/>
      <c r="AI1527" s="5"/>
      <c r="AJ1527" s="5"/>
      <c r="AK1527" s="5"/>
      <c r="AL1527" s="5"/>
      <c r="AM1527" s="5"/>
      <c r="AN1527" s="5"/>
    </row>
    <row r="1528" spans="1:40">
      <c r="A1528" s="5"/>
      <c r="B1528" s="5"/>
      <c r="C1528" s="5"/>
      <c r="D1528" s="145"/>
      <c r="E1528" s="14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  <c r="W1528" s="5"/>
      <c r="X1528" s="5"/>
      <c r="Y1528" s="5"/>
      <c r="Z1528" s="5"/>
      <c r="AA1528" s="5"/>
      <c r="AB1528" s="5"/>
      <c r="AC1528" s="5"/>
      <c r="AD1528" s="5"/>
      <c r="AE1528" s="5"/>
      <c r="AF1528" s="5"/>
      <c r="AG1528" s="5"/>
      <c r="AH1528" s="5"/>
      <c r="AI1528" s="5"/>
      <c r="AJ1528" s="5"/>
      <c r="AK1528" s="5"/>
      <c r="AL1528" s="5"/>
      <c r="AM1528" s="5"/>
      <c r="AN1528" s="5"/>
    </row>
    <row r="1529" spans="1:40">
      <c r="A1529" s="5"/>
      <c r="B1529" s="5"/>
      <c r="C1529" s="5"/>
      <c r="D1529" s="145"/>
      <c r="E1529" s="14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5"/>
      <c r="W1529" s="5"/>
      <c r="X1529" s="5"/>
      <c r="Y1529" s="5"/>
      <c r="Z1529" s="5"/>
      <c r="AA1529" s="5"/>
      <c r="AB1529" s="5"/>
      <c r="AC1529" s="5"/>
      <c r="AD1529" s="5"/>
      <c r="AE1529" s="5"/>
      <c r="AF1529" s="5"/>
      <c r="AG1529" s="5"/>
      <c r="AH1529" s="5"/>
      <c r="AI1529" s="5"/>
      <c r="AJ1529" s="5"/>
      <c r="AK1529" s="5"/>
      <c r="AL1529" s="5"/>
      <c r="AM1529" s="5"/>
      <c r="AN1529" s="5"/>
    </row>
    <row r="1530" spans="1:40">
      <c r="A1530" s="5"/>
      <c r="B1530" s="5"/>
      <c r="C1530" s="5"/>
      <c r="D1530" s="145"/>
      <c r="E1530" s="14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  <c r="X1530" s="5"/>
      <c r="Y1530" s="5"/>
      <c r="Z1530" s="5"/>
      <c r="AA1530" s="5"/>
      <c r="AB1530" s="5"/>
      <c r="AC1530" s="5"/>
      <c r="AD1530" s="5"/>
      <c r="AE1530" s="5"/>
      <c r="AF1530" s="5"/>
      <c r="AG1530" s="5"/>
      <c r="AH1530" s="5"/>
      <c r="AI1530" s="5"/>
      <c r="AJ1530" s="5"/>
      <c r="AK1530" s="5"/>
      <c r="AL1530" s="5"/>
      <c r="AM1530" s="5"/>
      <c r="AN1530" s="5"/>
    </row>
    <row r="1531" spans="1:40">
      <c r="A1531" s="5"/>
      <c r="B1531" s="5"/>
      <c r="C1531" s="5"/>
      <c r="D1531" s="145"/>
      <c r="E1531" s="14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  <c r="X1531" s="5"/>
      <c r="Y1531" s="5"/>
      <c r="Z1531" s="5"/>
      <c r="AA1531" s="5"/>
      <c r="AB1531" s="5"/>
      <c r="AC1531" s="5"/>
      <c r="AD1531" s="5"/>
      <c r="AE1531" s="5"/>
      <c r="AF1531" s="5"/>
      <c r="AG1531" s="5"/>
      <c r="AH1531" s="5"/>
      <c r="AI1531" s="5"/>
      <c r="AJ1531" s="5"/>
      <c r="AK1531" s="5"/>
      <c r="AL1531" s="5"/>
      <c r="AM1531" s="5"/>
      <c r="AN1531" s="5"/>
    </row>
    <row r="1532" spans="1:40">
      <c r="A1532" s="5"/>
      <c r="B1532" s="5"/>
      <c r="C1532" s="5"/>
      <c r="D1532" s="145"/>
      <c r="E1532" s="14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5"/>
      <c r="Y1532" s="5"/>
      <c r="Z1532" s="5"/>
      <c r="AA1532" s="5"/>
      <c r="AB1532" s="5"/>
      <c r="AC1532" s="5"/>
      <c r="AD1532" s="5"/>
      <c r="AE1532" s="5"/>
      <c r="AF1532" s="5"/>
      <c r="AG1532" s="5"/>
      <c r="AH1532" s="5"/>
      <c r="AI1532" s="5"/>
      <c r="AJ1532" s="5"/>
      <c r="AK1532" s="5"/>
      <c r="AL1532" s="5"/>
      <c r="AM1532" s="5"/>
      <c r="AN1532" s="5"/>
    </row>
    <row r="1533" spans="1:40">
      <c r="A1533" s="5"/>
      <c r="B1533" s="5"/>
      <c r="C1533" s="5"/>
      <c r="D1533" s="145"/>
      <c r="E1533" s="14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  <c r="X1533" s="5"/>
      <c r="Y1533" s="5"/>
      <c r="Z1533" s="5"/>
      <c r="AA1533" s="5"/>
      <c r="AB1533" s="5"/>
      <c r="AC1533" s="5"/>
      <c r="AD1533" s="5"/>
      <c r="AE1533" s="5"/>
      <c r="AF1533" s="5"/>
      <c r="AG1533" s="5"/>
      <c r="AH1533" s="5"/>
      <c r="AI1533" s="5"/>
      <c r="AJ1533" s="5"/>
      <c r="AK1533" s="5"/>
      <c r="AL1533" s="5"/>
      <c r="AM1533" s="5"/>
      <c r="AN1533" s="5"/>
    </row>
    <row r="1534" spans="1:40">
      <c r="A1534" s="5"/>
      <c r="B1534" s="5"/>
      <c r="C1534" s="5"/>
      <c r="D1534" s="145"/>
      <c r="E1534" s="14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  <c r="X1534" s="5"/>
      <c r="Y1534" s="5"/>
      <c r="Z1534" s="5"/>
      <c r="AA1534" s="5"/>
      <c r="AB1534" s="5"/>
      <c r="AC1534" s="5"/>
      <c r="AD1534" s="5"/>
      <c r="AE1534" s="5"/>
      <c r="AF1534" s="5"/>
      <c r="AG1534" s="5"/>
      <c r="AH1534" s="5"/>
      <c r="AI1534" s="5"/>
      <c r="AJ1534" s="5"/>
      <c r="AK1534" s="5"/>
      <c r="AL1534" s="5"/>
      <c r="AM1534" s="5"/>
      <c r="AN1534" s="5"/>
    </row>
    <row r="1535" spans="1:40">
      <c r="A1535" s="5"/>
      <c r="B1535" s="5"/>
      <c r="C1535" s="5"/>
      <c r="D1535" s="145"/>
      <c r="E1535" s="14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  <c r="X1535" s="5"/>
      <c r="Y1535" s="5"/>
      <c r="Z1535" s="5"/>
      <c r="AA1535" s="5"/>
      <c r="AB1535" s="5"/>
      <c r="AC1535" s="5"/>
      <c r="AD1535" s="5"/>
      <c r="AE1535" s="5"/>
      <c r="AF1535" s="5"/>
      <c r="AG1535" s="5"/>
      <c r="AH1535" s="5"/>
      <c r="AI1535" s="5"/>
      <c r="AJ1535" s="5"/>
      <c r="AK1535" s="5"/>
      <c r="AL1535" s="5"/>
      <c r="AM1535" s="5"/>
      <c r="AN1535" s="5"/>
    </row>
    <row r="1536" spans="1:40">
      <c r="A1536" s="5"/>
      <c r="B1536" s="5"/>
      <c r="C1536" s="5"/>
      <c r="D1536" s="145"/>
      <c r="E1536" s="14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  <c r="X1536" s="5"/>
      <c r="Y1536" s="5"/>
      <c r="Z1536" s="5"/>
      <c r="AA1536" s="5"/>
      <c r="AB1536" s="5"/>
      <c r="AC1536" s="5"/>
      <c r="AD1536" s="5"/>
      <c r="AE1536" s="5"/>
      <c r="AF1536" s="5"/>
      <c r="AG1536" s="5"/>
      <c r="AH1536" s="5"/>
      <c r="AI1536" s="5"/>
      <c r="AJ1536" s="5"/>
      <c r="AK1536" s="5"/>
      <c r="AL1536" s="5"/>
      <c r="AM1536" s="5"/>
      <c r="AN1536" s="5"/>
    </row>
    <row r="1537" spans="1:40">
      <c r="A1537" s="5"/>
      <c r="B1537" s="5"/>
      <c r="C1537" s="5"/>
      <c r="D1537" s="145"/>
      <c r="E1537" s="14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  <c r="X1537" s="5"/>
      <c r="Y1537" s="5"/>
      <c r="Z1537" s="5"/>
      <c r="AA1537" s="5"/>
      <c r="AB1537" s="5"/>
      <c r="AC1537" s="5"/>
      <c r="AD1537" s="5"/>
      <c r="AE1537" s="5"/>
      <c r="AF1537" s="5"/>
      <c r="AG1537" s="5"/>
      <c r="AH1537" s="5"/>
      <c r="AI1537" s="5"/>
      <c r="AJ1537" s="5"/>
      <c r="AK1537" s="5"/>
      <c r="AL1537" s="5"/>
      <c r="AM1537" s="5"/>
      <c r="AN1537" s="5"/>
    </row>
    <row r="1538" spans="1:40">
      <c r="A1538" s="5"/>
      <c r="B1538" s="5"/>
      <c r="C1538" s="5"/>
      <c r="D1538" s="145"/>
      <c r="E1538" s="14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  <c r="X1538" s="5"/>
      <c r="Y1538" s="5"/>
      <c r="Z1538" s="5"/>
      <c r="AA1538" s="5"/>
      <c r="AB1538" s="5"/>
      <c r="AC1538" s="5"/>
      <c r="AD1538" s="5"/>
      <c r="AE1538" s="5"/>
      <c r="AF1538" s="5"/>
      <c r="AG1538" s="5"/>
      <c r="AH1538" s="5"/>
      <c r="AI1538" s="5"/>
      <c r="AJ1538" s="5"/>
      <c r="AK1538" s="5"/>
      <c r="AL1538" s="5"/>
      <c r="AM1538" s="5"/>
      <c r="AN1538" s="5"/>
    </row>
    <row r="1539" spans="1:40">
      <c r="A1539" s="5"/>
      <c r="B1539" s="5"/>
      <c r="C1539" s="5"/>
      <c r="D1539" s="145"/>
      <c r="E1539" s="14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  <c r="X1539" s="5"/>
      <c r="Y1539" s="5"/>
      <c r="Z1539" s="5"/>
      <c r="AA1539" s="5"/>
      <c r="AB1539" s="5"/>
      <c r="AC1539" s="5"/>
      <c r="AD1539" s="5"/>
      <c r="AE1539" s="5"/>
      <c r="AF1539" s="5"/>
      <c r="AG1539" s="5"/>
      <c r="AH1539" s="5"/>
      <c r="AI1539" s="5"/>
      <c r="AJ1539" s="5"/>
      <c r="AK1539" s="5"/>
      <c r="AL1539" s="5"/>
      <c r="AM1539" s="5"/>
      <c r="AN1539" s="5"/>
    </row>
    <row r="1540" spans="1:40">
      <c r="A1540" s="5"/>
      <c r="B1540" s="5"/>
      <c r="C1540" s="5"/>
      <c r="D1540" s="145"/>
      <c r="E1540" s="14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  <c r="X1540" s="5"/>
      <c r="Y1540" s="5"/>
      <c r="Z1540" s="5"/>
      <c r="AA1540" s="5"/>
      <c r="AB1540" s="5"/>
      <c r="AC1540" s="5"/>
      <c r="AD1540" s="5"/>
      <c r="AE1540" s="5"/>
      <c r="AF1540" s="5"/>
      <c r="AG1540" s="5"/>
      <c r="AH1540" s="5"/>
      <c r="AI1540" s="5"/>
      <c r="AJ1540" s="5"/>
      <c r="AK1540" s="5"/>
      <c r="AL1540" s="5"/>
      <c r="AM1540" s="5"/>
      <c r="AN1540" s="5"/>
    </row>
    <row r="1541" spans="1:40">
      <c r="A1541" s="5"/>
      <c r="B1541" s="5"/>
      <c r="C1541" s="5"/>
      <c r="D1541" s="145"/>
      <c r="E1541" s="14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  <c r="X1541" s="5"/>
      <c r="Y1541" s="5"/>
      <c r="Z1541" s="5"/>
      <c r="AA1541" s="5"/>
      <c r="AB1541" s="5"/>
      <c r="AC1541" s="5"/>
      <c r="AD1541" s="5"/>
      <c r="AE1541" s="5"/>
      <c r="AF1541" s="5"/>
      <c r="AG1541" s="5"/>
      <c r="AH1541" s="5"/>
      <c r="AI1541" s="5"/>
      <c r="AJ1541" s="5"/>
      <c r="AK1541" s="5"/>
      <c r="AL1541" s="5"/>
      <c r="AM1541" s="5"/>
      <c r="AN1541" s="5"/>
    </row>
    <row r="1542" spans="1:40">
      <c r="A1542" s="5"/>
      <c r="B1542" s="5"/>
      <c r="C1542" s="5"/>
      <c r="D1542" s="145"/>
      <c r="E1542" s="14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5"/>
      <c r="Y1542" s="5"/>
      <c r="Z1542" s="5"/>
      <c r="AA1542" s="5"/>
      <c r="AB1542" s="5"/>
      <c r="AC1542" s="5"/>
      <c r="AD1542" s="5"/>
      <c r="AE1542" s="5"/>
      <c r="AF1542" s="5"/>
      <c r="AG1542" s="5"/>
      <c r="AH1542" s="5"/>
      <c r="AI1542" s="5"/>
      <c r="AJ1542" s="5"/>
      <c r="AK1542" s="5"/>
      <c r="AL1542" s="5"/>
      <c r="AM1542" s="5"/>
      <c r="AN1542" s="5"/>
    </row>
    <row r="1543" spans="1:40">
      <c r="A1543" s="5"/>
      <c r="B1543" s="5"/>
      <c r="C1543" s="5"/>
      <c r="D1543" s="145"/>
      <c r="E1543" s="14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  <c r="X1543" s="5"/>
      <c r="Y1543" s="5"/>
      <c r="Z1543" s="5"/>
      <c r="AA1543" s="5"/>
      <c r="AB1543" s="5"/>
      <c r="AC1543" s="5"/>
      <c r="AD1543" s="5"/>
      <c r="AE1543" s="5"/>
      <c r="AF1543" s="5"/>
      <c r="AG1543" s="5"/>
      <c r="AH1543" s="5"/>
      <c r="AI1543" s="5"/>
      <c r="AJ1543" s="5"/>
      <c r="AK1543" s="5"/>
      <c r="AL1543" s="5"/>
      <c r="AM1543" s="5"/>
      <c r="AN1543" s="5"/>
    </row>
    <row r="1544" spans="1:40">
      <c r="A1544" s="5"/>
      <c r="B1544" s="5"/>
      <c r="C1544" s="5"/>
      <c r="D1544" s="145"/>
      <c r="E1544" s="14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5"/>
      <c r="Y1544" s="5"/>
      <c r="Z1544" s="5"/>
      <c r="AA1544" s="5"/>
      <c r="AB1544" s="5"/>
      <c r="AC1544" s="5"/>
      <c r="AD1544" s="5"/>
      <c r="AE1544" s="5"/>
      <c r="AF1544" s="5"/>
      <c r="AG1544" s="5"/>
      <c r="AH1544" s="5"/>
      <c r="AI1544" s="5"/>
      <c r="AJ1544" s="5"/>
      <c r="AK1544" s="5"/>
      <c r="AL1544" s="5"/>
      <c r="AM1544" s="5"/>
      <c r="AN1544" s="5"/>
    </row>
    <row r="1545" spans="1:40">
      <c r="A1545" s="5"/>
      <c r="B1545" s="5"/>
      <c r="C1545" s="5"/>
      <c r="D1545" s="145"/>
      <c r="E1545" s="14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  <c r="X1545" s="5"/>
      <c r="Y1545" s="5"/>
      <c r="Z1545" s="5"/>
      <c r="AA1545" s="5"/>
      <c r="AB1545" s="5"/>
      <c r="AC1545" s="5"/>
      <c r="AD1545" s="5"/>
      <c r="AE1545" s="5"/>
      <c r="AF1545" s="5"/>
      <c r="AG1545" s="5"/>
      <c r="AH1545" s="5"/>
      <c r="AI1545" s="5"/>
      <c r="AJ1545" s="5"/>
      <c r="AK1545" s="5"/>
      <c r="AL1545" s="5"/>
      <c r="AM1545" s="5"/>
      <c r="AN1545" s="5"/>
    </row>
    <row r="1546" spans="1:40">
      <c r="A1546" s="5"/>
      <c r="B1546" s="5"/>
      <c r="C1546" s="5"/>
      <c r="D1546" s="145"/>
      <c r="E1546" s="14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  <c r="X1546" s="5"/>
      <c r="Y1546" s="5"/>
      <c r="Z1546" s="5"/>
      <c r="AA1546" s="5"/>
      <c r="AB1546" s="5"/>
      <c r="AC1546" s="5"/>
      <c r="AD1546" s="5"/>
      <c r="AE1546" s="5"/>
      <c r="AF1546" s="5"/>
      <c r="AG1546" s="5"/>
      <c r="AH1546" s="5"/>
      <c r="AI1546" s="5"/>
      <c r="AJ1546" s="5"/>
      <c r="AK1546" s="5"/>
      <c r="AL1546" s="5"/>
      <c r="AM1546" s="5"/>
      <c r="AN1546" s="5"/>
    </row>
    <row r="1547" spans="1:40">
      <c r="A1547" s="5"/>
      <c r="B1547" s="5"/>
      <c r="C1547" s="5"/>
      <c r="D1547" s="145"/>
      <c r="E1547" s="14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  <c r="X1547" s="5"/>
      <c r="Y1547" s="5"/>
      <c r="Z1547" s="5"/>
      <c r="AA1547" s="5"/>
      <c r="AB1547" s="5"/>
      <c r="AC1547" s="5"/>
      <c r="AD1547" s="5"/>
      <c r="AE1547" s="5"/>
      <c r="AF1547" s="5"/>
      <c r="AG1547" s="5"/>
      <c r="AH1547" s="5"/>
      <c r="AI1547" s="5"/>
      <c r="AJ1547" s="5"/>
      <c r="AK1547" s="5"/>
      <c r="AL1547" s="5"/>
      <c r="AM1547" s="5"/>
      <c r="AN1547" s="5"/>
    </row>
    <row r="1548" spans="1:40">
      <c r="A1548" s="5"/>
      <c r="B1548" s="5"/>
      <c r="C1548" s="5"/>
      <c r="D1548" s="145"/>
      <c r="E1548" s="14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  <c r="X1548" s="5"/>
      <c r="Y1548" s="5"/>
      <c r="Z1548" s="5"/>
      <c r="AA1548" s="5"/>
      <c r="AB1548" s="5"/>
      <c r="AC1548" s="5"/>
      <c r="AD1548" s="5"/>
      <c r="AE1548" s="5"/>
      <c r="AF1548" s="5"/>
      <c r="AG1548" s="5"/>
      <c r="AH1548" s="5"/>
      <c r="AI1548" s="5"/>
      <c r="AJ1548" s="5"/>
      <c r="AK1548" s="5"/>
      <c r="AL1548" s="5"/>
      <c r="AM1548" s="5"/>
      <c r="AN1548" s="5"/>
    </row>
    <row r="1549" spans="1:40">
      <c r="A1549" s="5"/>
      <c r="B1549" s="5"/>
      <c r="C1549" s="5"/>
      <c r="D1549" s="145"/>
      <c r="E1549" s="14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  <c r="X1549" s="5"/>
      <c r="Y1549" s="5"/>
      <c r="Z1549" s="5"/>
      <c r="AA1549" s="5"/>
      <c r="AB1549" s="5"/>
      <c r="AC1549" s="5"/>
      <c r="AD1549" s="5"/>
      <c r="AE1549" s="5"/>
      <c r="AF1549" s="5"/>
      <c r="AG1549" s="5"/>
      <c r="AH1549" s="5"/>
      <c r="AI1549" s="5"/>
      <c r="AJ1549" s="5"/>
      <c r="AK1549" s="5"/>
      <c r="AL1549" s="5"/>
      <c r="AM1549" s="5"/>
      <c r="AN1549" s="5"/>
    </row>
    <row r="1550" spans="1:40">
      <c r="A1550" s="5"/>
      <c r="B1550" s="5"/>
      <c r="C1550" s="5"/>
      <c r="D1550" s="145"/>
      <c r="E1550" s="14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5"/>
      <c r="Y1550" s="5"/>
      <c r="Z1550" s="5"/>
      <c r="AA1550" s="5"/>
      <c r="AB1550" s="5"/>
      <c r="AC1550" s="5"/>
      <c r="AD1550" s="5"/>
      <c r="AE1550" s="5"/>
      <c r="AF1550" s="5"/>
      <c r="AG1550" s="5"/>
      <c r="AH1550" s="5"/>
      <c r="AI1550" s="5"/>
      <c r="AJ1550" s="5"/>
      <c r="AK1550" s="5"/>
      <c r="AL1550" s="5"/>
      <c r="AM1550" s="5"/>
      <c r="AN1550" s="5"/>
    </row>
    <row r="1551" spans="1:40">
      <c r="A1551" s="5"/>
      <c r="B1551" s="5"/>
      <c r="C1551" s="5"/>
      <c r="D1551" s="145"/>
      <c r="E1551" s="14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  <c r="X1551" s="5"/>
      <c r="Y1551" s="5"/>
      <c r="Z1551" s="5"/>
      <c r="AA1551" s="5"/>
      <c r="AB1551" s="5"/>
      <c r="AC1551" s="5"/>
      <c r="AD1551" s="5"/>
      <c r="AE1551" s="5"/>
      <c r="AF1551" s="5"/>
      <c r="AG1551" s="5"/>
      <c r="AH1551" s="5"/>
      <c r="AI1551" s="5"/>
      <c r="AJ1551" s="5"/>
      <c r="AK1551" s="5"/>
      <c r="AL1551" s="5"/>
      <c r="AM1551" s="5"/>
      <c r="AN1551" s="5"/>
    </row>
    <row r="1552" spans="1:40">
      <c r="A1552" s="5"/>
      <c r="B1552" s="5"/>
      <c r="C1552" s="5"/>
      <c r="D1552" s="145"/>
      <c r="E1552" s="14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5"/>
      <c r="Y1552" s="5"/>
      <c r="Z1552" s="5"/>
      <c r="AA1552" s="5"/>
      <c r="AB1552" s="5"/>
      <c r="AC1552" s="5"/>
      <c r="AD1552" s="5"/>
      <c r="AE1552" s="5"/>
      <c r="AF1552" s="5"/>
      <c r="AG1552" s="5"/>
      <c r="AH1552" s="5"/>
      <c r="AI1552" s="5"/>
      <c r="AJ1552" s="5"/>
      <c r="AK1552" s="5"/>
      <c r="AL1552" s="5"/>
      <c r="AM1552" s="5"/>
      <c r="AN1552" s="5"/>
    </row>
    <row r="1553" spans="1:40">
      <c r="A1553" s="5"/>
      <c r="B1553" s="5"/>
      <c r="C1553" s="5"/>
      <c r="D1553" s="145"/>
      <c r="E1553" s="14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  <c r="X1553" s="5"/>
      <c r="Y1553" s="5"/>
      <c r="Z1553" s="5"/>
      <c r="AA1553" s="5"/>
      <c r="AB1553" s="5"/>
      <c r="AC1553" s="5"/>
      <c r="AD1553" s="5"/>
      <c r="AE1553" s="5"/>
      <c r="AF1553" s="5"/>
      <c r="AG1553" s="5"/>
      <c r="AH1553" s="5"/>
      <c r="AI1553" s="5"/>
      <c r="AJ1553" s="5"/>
      <c r="AK1553" s="5"/>
      <c r="AL1553" s="5"/>
      <c r="AM1553" s="5"/>
      <c r="AN1553" s="5"/>
    </row>
    <row r="1554" spans="1:40">
      <c r="A1554" s="5"/>
      <c r="B1554" s="5"/>
      <c r="C1554" s="5"/>
      <c r="D1554" s="145"/>
      <c r="E1554" s="14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  <c r="X1554" s="5"/>
      <c r="Y1554" s="5"/>
      <c r="Z1554" s="5"/>
      <c r="AA1554" s="5"/>
      <c r="AB1554" s="5"/>
      <c r="AC1554" s="5"/>
      <c r="AD1554" s="5"/>
      <c r="AE1554" s="5"/>
      <c r="AF1554" s="5"/>
      <c r="AG1554" s="5"/>
      <c r="AH1554" s="5"/>
      <c r="AI1554" s="5"/>
      <c r="AJ1554" s="5"/>
      <c r="AK1554" s="5"/>
      <c r="AL1554" s="5"/>
      <c r="AM1554" s="5"/>
      <c r="AN1554" s="5"/>
    </row>
    <row r="1555" spans="1:40">
      <c r="A1555" s="5"/>
      <c r="B1555" s="5"/>
      <c r="C1555" s="5"/>
      <c r="D1555" s="145"/>
      <c r="E1555" s="14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  <c r="X1555" s="5"/>
      <c r="Y1555" s="5"/>
      <c r="Z1555" s="5"/>
      <c r="AA1555" s="5"/>
      <c r="AB1555" s="5"/>
      <c r="AC1555" s="5"/>
      <c r="AD1555" s="5"/>
      <c r="AE1555" s="5"/>
      <c r="AF1555" s="5"/>
      <c r="AG1555" s="5"/>
      <c r="AH1555" s="5"/>
      <c r="AI1555" s="5"/>
      <c r="AJ1555" s="5"/>
      <c r="AK1555" s="5"/>
      <c r="AL1555" s="5"/>
      <c r="AM1555" s="5"/>
      <c r="AN1555" s="5"/>
    </row>
    <row r="1556" spans="1:40">
      <c r="A1556" s="5"/>
      <c r="B1556" s="5"/>
      <c r="C1556" s="5"/>
      <c r="D1556" s="145"/>
      <c r="E1556" s="14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  <c r="X1556" s="5"/>
      <c r="Y1556" s="5"/>
      <c r="Z1556" s="5"/>
      <c r="AA1556" s="5"/>
      <c r="AB1556" s="5"/>
      <c r="AC1556" s="5"/>
      <c r="AD1556" s="5"/>
      <c r="AE1556" s="5"/>
      <c r="AF1556" s="5"/>
      <c r="AG1556" s="5"/>
      <c r="AH1556" s="5"/>
      <c r="AI1556" s="5"/>
      <c r="AJ1556" s="5"/>
      <c r="AK1556" s="5"/>
      <c r="AL1556" s="5"/>
      <c r="AM1556" s="5"/>
      <c r="AN1556" s="5"/>
    </row>
    <row r="1557" spans="1:40">
      <c r="A1557" s="5"/>
      <c r="B1557" s="5"/>
      <c r="C1557" s="5"/>
      <c r="D1557" s="145"/>
      <c r="E1557" s="14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  <c r="X1557" s="5"/>
      <c r="Y1557" s="5"/>
      <c r="Z1557" s="5"/>
      <c r="AA1557" s="5"/>
      <c r="AB1557" s="5"/>
      <c r="AC1557" s="5"/>
      <c r="AD1557" s="5"/>
      <c r="AE1557" s="5"/>
      <c r="AF1557" s="5"/>
      <c r="AG1557" s="5"/>
      <c r="AH1557" s="5"/>
      <c r="AI1557" s="5"/>
      <c r="AJ1557" s="5"/>
      <c r="AK1557" s="5"/>
      <c r="AL1557" s="5"/>
      <c r="AM1557" s="5"/>
      <c r="AN1557" s="5"/>
    </row>
    <row r="1558" spans="1:40">
      <c r="A1558" s="5"/>
      <c r="B1558" s="5"/>
      <c r="C1558" s="5"/>
      <c r="D1558" s="145"/>
      <c r="E1558" s="14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  <c r="X1558" s="5"/>
      <c r="Y1558" s="5"/>
      <c r="Z1558" s="5"/>
      <c r="AA1558" s="5"/>
      <c r="AB1558" s="5"/>
      <c r="AC1558" s="5"/>
      <c r="AD1558" s="5"/>
      <c r="AE1558" s="5"/>
      <c r="AF1558" s="5"/>
      <c r="AG1558" s="5"/>
      <c r="AH1558" s="5"/>
      <c r="AI1558" s="5"/>
      <c r="AJ1558" s="5"/>
      <c r="AK1558" s="5"/>
      <c r="AL1558" s="5"/>
      <c r="AM1558" s="5"/>
      <c r="AN1558" s="5"/>
    </row>
    <row r="1559" spans="1:40">
      <c r="A1559" s="5"/>
      <c r="B1559" s="5"/>
      <c r="C1559" s="5"/>
      <c r="D1559" s="145"/>
      <c r="E1559" s="14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  <c r="X1559" s="5"/>
      <c r="Y1559" s="5"/>
      <c r="Z1559" s="5"/>
      <c r="AA1559" s="5"/>
      <c r="AB1559" s="5"/>
      <c r="AC1559" s="5"/>
      <c r="AD1559" s="5"/>
      <c r="AE1559" s="5"/>
      <c r="AF1559" s="5"/>
      <c r="AG1559" s="5"/>
      <c r="AH1559" s="5"/>
      <c r="AI1559" s="5"/>
      <c r="AJ1559" s="5"/>
      <c r="AK1559" s="5"/>
      <c r="AL1559" s="5"/>
      <c r="AM1559" s="5"/>
      <c r="AN1559" s="5"/>
    </row>
    <row r="1560" spans="1:40">
      <c r="A1560" s="5"/>
      <c r="B1560" s="5"/>
      <c r="C1560" s="5"/>
      <c r="D1560" s="145"/>
      <c r="E1560" s="14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5"/>
      <c r="Y1560" s="5"/>
      <c r="Z1560" s="5"/>
      <c r="AA1560" s="5"/>
      <c r="AB1560" s="5"/>
      <c r="AC1560" s="5"/>
      <c r="AD1560" s="5"/>
      <c r="AE1560" s="5"/>
      <c r="AF1560" s="5"/>
      <c r="AG1560" s="5"/>
      <c r="AH1560" s="5"/>
      <c r="AI1560" s="5"/>
      <c r="AJ1560" s="5"/>
      <c r="AK1560" s="5"/>
      <c r="AL1560" s="5"/>
      <c r="AM1560" s="5"/>
      <c r="AN1560" s="5"/>
    </row>
    <row r="1561" spans="1:40">
      <c r="A1561" s="5"/>
      <c r="B1561" s="5"/>
      <c r="C1561" s="5"/>
      <c r="D1561" s="145"/>
      <c r="E1561" s="14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  <c r="X1561" s="5"/>
      <c r="Y1561" s="5"/>
      <c r="Z1561" s="5"/>
      <c r="AA1561" s="5"/>
      <c r="AB1561" s="5"/>
      <c r="AC1561" s="5"/>
      <c r="AD1561" s="5"/>
      <c r="AE1561" s="5"/>
      <c r="AF1561" s="5"/>
      <c r="AG1561" s="5"/>
      <c r="AH1561" s="5"/>
      <c r="AI1561" s="5"/>
      <c r="AJ1561" s="5"/>
      <c r="AK1561" s="5"/>
      <c r="AL1561" s="5"/>
      <c r="AM1561" s="5"/>
      <c r="AN1561" s="5"/>
    </row>
    <row r="1562" spans="1:40">
      <c r="A1562" s="5"/>
      <c r="B1562" s="5"/>
      <c r="C1562" s="5"/>
      <c r="D1562" s="145"/>
      <c r="E1562" s="14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  <c r="X1562" s="5"/>
      <c r="Y1562" s="5"/>
      <c r="Z1562" s="5"/>
      <c r="AA1562" s="5"/>
      <c r="AB1562" s="5"/>
      <c r="AC1562" s="5"/>
      <c r="AD1562" s="5"/>
      <c r="AE1562" s="5"/>
      <c r="AF1562" s="5"/>
      <c r="AG1562" s="5"/>
      <c r="AH1562" s="5"/>
      <c r="AI1562" s="5"/>
      <c r="AJ1562" s="5"/>
      <c r="AK1562" s="5"/>
      <c r="AL1562" s="5"/>
      <c r="AM1562" s="5"/>
      <c r="AN1562" s="5"/>
    </row>
    <row r="1563" spans="1:40">
      <c r="A1563" s="5"/>
      <c r="B1563" s="5"/>
      <c r="C1563" s="5"/>
      <c r="D1563" s="145"/>
      <c r="E1563" s="14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  <c r="X1563" s="5"/>
      <c r="Y1563" s="5"/>
      <c r="Z1563" s="5"/>
      <c r="AA1563" s="5"/>
      <c r="AB1563" s="5"/>
      <c r="AC1563" s="5"/>
      <c r="AD1563" s="5"/>
      <c r="AE1563" s="5"/>
      <c r="AF1563" s="5"/>
      <c r="AG1563" s="5"/>
      <c r="AH1563" s="5"/>
      <c r="AI1563" s="5"/>
      <c r="AJ1563" s="5"/>
      <c r="AK1563" s="5"/>
      <c r="AL1563" s="5"/>
      <c r="AM1563" s="5"/>
      <c r="AN1563" s="5"/>
    </row>
    <row r="1564" spans="1:40">
      <c r="A1564" s="5"/>
      <c r="B1564" s="5"/>
      <c r="C1564" s="5"/>
      <c r="D1564" s="145"/>
      <c r="E1564" s="14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  <c r="X1564" s="5"/>
      <c r="Y1564" s="5"/>
      <c r="Z1564" s="5"/>
      <c r="AA1564" s="5"/>
      <c r="AB1564" s="5"/>
      <c r="AC1564" s="5"/>
      <c r="AD1564" s="5"/>
      <c r="AE1564" s="5"/>
      <c r="AF1564" s="5"/>
      <c r="AG1564" s="5"/>
      <c r="AH1564" s="5"/>
      <c r="AI1564" s="5"/>
      <c r="AJ1564" s="5"/>
      <c r="AK1564" s="5"/>
      <c r="AL1564" s="5"/>
      <c r="AM1564" s="5"/>
      <c r="AN1564" s="5"/>
    </row>
    <row r="1565" spans="1:40">
      <c r="A1565" s="5"/>
      <c r="B1565" s="5"/>
      <c r="C1565" s="5"/>
      <c r="D1565" s="145"/>
      <c r="E1565" s="14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  <c r="X1565" s="5"/>
      <c r="Y1565" s="5"/>
      <c r="Z1565" s="5"/>
      <c r="AA1565" s="5"/>
      <c r="AB1565" s="5"/>
      <c r="AC1565" s="5"/>
      <c r="AD1565" s="5"/>
      <c r="AE1565" s="5"/>
      <c r="AF1565" s="5"/>
      <c r="AG1565" s="5"/>
      <c r="AH1565" s="5"/>
      <c r="AI1565" s="5"/>
      <c r="AJ1565" s="5"/>
      <c r="AK1565" s="5"/>
      <c r="AL1565" s="5"/>
      <c r="AM1565" s="5"/>
      <c r="AN1565" s="5"/>
    </row>
    <row r="1566" spans="1:40">
      <c r="A1566" s="5"/>
      <c r="B1566" s="5"/>
      <c r="C1566" s="5"/>
      <c r="D1566" s="145"/>
      <c r="E1566" s="14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  <c r="X1566" s="5"/>
      <c r="Y1566" s="5"/>
      <c r="Z1566" s="5"/>
      <c r="AA1566" s="5"/>
      <c r="AB1566" s="5"/>
      <c r="AC1566" s="5"/>
      <c r="AD1566" s="5"/>
      <c r="AE1566" s="5"/>
      <c r="AF1566" s="5"/>
      <c r="AG1566" s="5"/>
      <c r="AH1566" s="5"/>
      <c r="AI1566" s="5"/>
      <c r="AJ1566" s="5"/>
      <c r="AK1566" s="5"/>
      <c r="AL1566" s="5"/>
      <c r="AM1566" s="5"/>
      <c r="AN1566" s="5"/>
    </row>
    <row r="1567" spans="1:40">
      <c r="A1567" s="5"/>
      <c r="B1567" s="5"/>
      <c r="C1567" s="5"/>
      <c r="D1567" s="145"/>
      <c r="E1567" s="14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  <c r="X1567" s="5"/>
      <c r="Y1567" s="5"/>
      <c r="Z1567" s="5"/>
      <c r="AA1567" s="5"/>
      <c r="AB1567" s="5"/>
      <c r="AC1567" s="5"/>
      <c r="AD1567" s="5"/>
      <c r="AE1567" s="5"/>
      <c r="AF1567" s="5"/>
      <c r="AG1567" s="5"/>
      <c r="AH1567" s="5"/>
      <c r="AI1567" s="5"/>
      <c r="AJ1567" s="5"/>
      <c r="AK1567" s="5"/>
      <c r="AL1567" s="5"/>
      <c r="AM1567" s="5"/>
      <c r="AN1567" s="5"/>
    </row>
    <row r="1568" spans="1:40">
      <c r="A1568" s="5"/>
      <c r="B1568" s="5"/>
      <c r="C1568" s="5"/>
      <c r="D1568" s="145"/>
      <c r="E1568" s="14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  <c r="X1568" s="5"/>
      <c r="Y1568" s="5"/>
      <c r="Z1568" s="5"/>
      <c r="AA1568" s="5"/>
      <c r="AB1568" s="5"/>
      <c r="AC1568" s="5"/>
      <c r="AD1568" s="5"/>
      <c r="AE1568" s="5"/>
      <c r="AF1568" s="5"/>
      <c r="AG1568" s="5"/>
      <c r="AH1568" s="5"/>
      <c r="AI1568" s="5"/>
      <c r="AJ1568" s="5"/>
      <c r="AK1568" s="5"/>
      <c r="AL1568" s="5"/>
      <c r="AM1568" s="5"/>
      <c r="AN1568" s="5"/>
    </row>
    <row r="1569" spans="1:40">
      <c r="A1569" s="5"/>
      <c r="B1569" s="5"/>
      <c r="C1569" s="5"/>
      <c r="D1569" s="145"/>
      <c r="E1569" s="14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  <c r="X1569" s="5"/>
      <c r="Y1569" s="5"/>
      <c r="Z1569" s="5"/>
      <c r="AA1569" s="5"/>
      <c r="AB1569" s="5"/>
      <c r="AC1569" s="5"/>
      <c r="AD1569" s="5"/>
      <c r="AE1569" s="5"/>
      <c r="AF1569" s="5"/>
      <c r="AG1569" s="5"/>
      <c r="AH1569" s="5"/>
      <c r="AI1569" s="5"/>
      <c r="AJ1569" s="5"/>
      <c r="AK1569" s="5"/>
      <c r="AL1569" s="5"/>
      <c r="AM1569" s="5"/>
      <c r="AN1569" s="5"/>
    </row>
    <row r="1570" spans="1:40">
      <c r="A1570" s="5"/>
      <c r="B1570" s="5"/>
      <c r="C1570" s="5"/>
      <c r="D1570" s="145"/>
      <c r="E1570" s="14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  <c r="X1570" s="5"/>
      <c r="Y1570" s="5"/>
      <c r="Z1570" s="5"/>
      <c r="AA1570" s="5"/>
      <c r="AB1570" s="5"/>
      <c r="AC1570" s="5"/>
      <c r="AD1570" s="5"/>
      <c r="AE1570" s="5"/>
      <c r="AF1570" s="5"/>
      <c r="AG1570" s="5"/>
      <c r="AH1570" s="5"/>
      <c r="AI1570" s="5"/>
      <c r="AJ1570" s="5"/>
      <c r="AK1570" s="5"/>
      <c r="AL1570" s="5"/>
      <c r="AM1570" s="5"/>
      <c r="AN1570" s="5"/>
    </row>
    <row r="1571" spans="1:40">
      <c r="A1571" s="5"/>
      <c r="B1571" s="5"/>
      <c r="C1571" s="5"/>
      <c r="D1571" s="145"/>
      <c r="E1571" s="14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  <c r="X1571" s="5"/>
      <c r="Y1571" s="5"/>
      <c r="Z1571" s="5"/>
      <c r="AA1571" s="5"/>
      <c r="AB1571" s="5"/>
      <c r="AC1571" s="5"/>
      <c r="AD1571" s="5"/>
      <c r="AE1571" s="5"/>
      <c r="AF1571" s="5"/>
      <c r="AG1571" s="5"/>
      <c r="AH1571" s="5"/>
      <c r="AI1571" s="5"/>
      <c r="AJ1571" s="5"/>
      <c r="AK1571" s="5"/>
      <c r="AL1571" s="5"/>
      <c r="AM1571" s="5"/>
      <c r="AN1571" s="5"/>
    </row>
    <row r="1572" spans="1:40">
      <c r="A1572" s="5"/>
      <c r="B1572" s="5"/>
      <c r="C1572" s="5"/>
      <c r="D1572" s="145"/>
      <c r="E1572" s="14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  <c r="X1572" s="5"/>
      <c r="Y1572" s="5"/>
      <c r="Z1572" s="5"/>
      <c r="AA1572" s="5"/>
      <c r="AB1572" s="5"/>
      <c r="AC1572" s="5"/>
      <c r="AD1572" s="5"/>
      <c r="AE1572" s="5"/>
      <c r="AF1572" s="5"/>
      <c r="AG1572" s="5"/>
      <c r="AH1572" s="5"/>
      <c r="AI1572" s="5"/>
      <c r="AJ1572" s="5"/>
      <c r="AK1572" s="5"/>
      <c r="AL1572" s="5"/>
      <c r="AM1572" s="5"/>
      <c r="AN1572" s="5"/>
    </row>
    <row r="1573" spans="1:40">
      <c r="A1573" s="5"/>
      <c r="B1573" s="5"/>
      <c r="C1573" s="5"/>
      <c r="D1573" s="145"/>
      <c r="E1573" s="14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  <c r="X1573" s="5"/>
      <c r="Y1573" s="5"/>
      <c r="Z1573" s="5"/>
      <c r="AA1573" s="5"/>
      <c r="AB1573" s="5"/>
      <c r="AC1573" s="5"/>
      <c r="AD1573" s="5"/>
      <c r="AE1573" s="5"/>
      <c r="AF1573" s="5"/>
      <c r="AG1573" s="5"/>
      <c r="AH1573" s="5"/>
      <c r="AI1573" s="5"/>
      <c r="AJ1573" s="5"/>
      <c r="AK1573" s="5"/>
      <c r="AL1573" s="5"/>
      <c r="AM1573" s="5"/>
      <c r="AN1573" s="5"/>
    </row>
    <row r="1574" spans="1:40">
      <c r="A1574" s="5"/>
      <c r="B1574" s="5"/>
      <c r="C1574" s="5"/>
      <c r="D1574" s="145"/>
      <c r="E1574" s="14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  <c r="X1574" s="5"/>
      <c r="Y1574" s="5"/>
      <c r="Z1574" s="5"/>
      <c r="AA1574" s="5"/>
      <c r="AB1574" s="5"/>
      <c r="AC1574" s="5"/>
      <c r="AD1574" s="5"/>
      <c r="AE1574" s="5"/>
      <c r="AF1574" s="5"/>
      <c r="AG1574" s="5"/>
      <c r="AH1574" s="5"/>
      <c r="AI1574" s="5"/>
      <c r="AJ1574" s="5"/>
      <c r="AK1574" s="5"/>
      <c r="AL1574" s="5"/>
      <c r="AM1574" s="5"/>
      <c r="AN1574" s="5"/>
    </row>
    <row r="1575" spans="1:40">
      <c r="A1575" s="5"/>
      <c r="B1575" s="5"/>
      <c r="C1575" s="5"/>
      <c r="D1575" s="145"/>
      <c r="E1575" s="145"/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  <c r="X1575" s="5"/>
      <c r="Y1575" s="5"/>
      <c r="Z1575" s="5"/>
      <c r="AA1575" s="5"/>
      <c r="AB1575" s="5"/>
      <c r="AC1575" s="5"/>
      <c r="AD1575" s="5"/>
      <c r="AE1575" s="5"/>
      <c r="AF1575" s="5"/>
      <c r="AG1575" s="5"/>
      <c r="AH1575" s="5"/>
      <c r="AI1575" s="5"/>
      <c r="AJ1575" s="5"/>
      <c r="AK1575" s="5"/>
      <c r="AL1575" s="5"/>
      <c r="AM1575" s="5"/>
      <c r="AN1575" s="5"/>
    </row>
    <row r="1576" spans="1:40">
      <c r="A1576" s="5"/>
      <c r="B1576" s="5"/>
      <c r="C1576" s="5"/>
      <c r="D1576" s="145"/>
      <c r="E1576" s="14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  <c r="X1576" s="5"/>
      <c r="Y1576" s="5"/>
      <c r="Z1576" s="5"/>
      <c r="AA1576" s="5"/>
      <c r="AB1576" s="5"/>
      <c r="AC1576" s="5"/>
      <c r="AD1576" s="5"/>
      <c r="AE1576" s="5"/>
      <c r="AF1576" s="5"/>
      <c r="AG1576" s="5"/>
      <c r="AH1576" s="5"/>
      <c r="AI1576" s="5"/>
      <c r="AJ1576" s="5"/>
      <c r="AK1576" s="5"/>
      <c r="AL1576" s="5"/>
      <c r="AM1576" s="5"/>
      <c r="AN1576" s="5"/>
    </row>
    <row r="1577" spans="1:40">
      <c r="A1577" s="5"/>
      <c r="B1577" s="5"/>
      <c r="C1577" s="5"/>
      <c r="D1577" s="145"/>
      <c r="E1577" s="145"/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  <c r="X1577" s="5"/>
      <c r="Y1577" s="5"/>
      <c r="Z1577" s="5"/>
      <c r="AA1577" s="5"/>
      <c r="AB1577" s="5"/>
      <c r="AC1577" s="5"/>
      <c r="AD1577" s="5"/>
      <c r="AE1577" s="5"/>
      <c r="AF1577" s="5"/>
      <c r="AG1577" s="5"/>
      <c r="AH1577" s="5"/>
      <c r="AI1577" s="5"/>
      <c r="AJ1577" s="5"/>
      <c r="AK1577" s="5"/>
      <c r="AL1577" s="5"/>
      <c r="AM1577" s="5"/>
      <c r="AN1577" s="5"/>
    </row>
    <row r="1578" spans="1:40">
      <c r="A1578" s="5"/>
      <c r="B1578" s="5"/>
      <c r="C1578" s="5"/>
      <c r="D1578" s="145"/>
      <c r="E1578" s="145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  <c r="X1578" s="5"/>
      <c r="Y1578" s="5"/>
      <c r="Z1578" s="5"/>
      <c r="AA1578" s="5"/>
      <c r="AB1578" s="5"/>
      <c r="AC1578" s="5"/>
      <c r="AD1578" s="5"/>
      <c r="AE1578" s="5"/>
      <c r="AF1578" s="5"/>
      <c r="AG1578" s="5"/>
      <c r="AH1578" s="5"/>
      <c r="AI1578" s="5"/>
      <c r="AJ1578" s="5"/>
      <c r="AK1578" s="5"/>
      <c r="AL1578" s="5"/>
      <c r="AM1578" s="5"/>
      <c r="AN1578" s="5"/>
    </row>
    <row r="1579" spans="1:40">
      <c r="A1579" s="5"/>
      <c r="B1579" s="5"/>
      <c r="C1579" s="5"/>
      <c r="D1579" s="145"/>
      <c r="E1579" s="145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  <c r="X1579" s="5"/>
      <c r="Y1579" s="5"/>
      <c r="Z1579" s="5"/>
      <c r="AA1579" s="5"/>
      <c r="AB1579" s="5"/>
      <c r="AC1579" s="5"/>
      <c r="AD1579" s="5"/>
      <c r="AE1579" s="5"/>
      <c r="AF1579" s="5"/>
      <c r="AG1579" s="5"/>
      <c r="AH1579" s="5"/>
      <c r="AI1579" s="5"/>
      <c r="AJ1579" s="5"/>
      <c r="AK1579" s="5"/>
      <c r="AL1579" s="5"/>
      <c r="AM1579" s="5"/>
      <c r="AN1579" s="5"/>
    </row>
    <row r="1580" spans="1:40">
      <c r="A1580" s="5"/>
      <c r="B1580" s="5"/>
      <c r="C1580" s="5"/>
      <c r="D1580" s="145"/>
      <c r="E1580" s="14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5"/>
      <c r="Y1580" s="5"/>
      <c r="Z1580" s="5"/>
      <c r="AA1580" s="5"/>
      <c r="AB1580" s="5"/>
      <c r="AC1580" s="5"/>
      <c r="AD1580" s="5"/>
      <c r="AE1580" s="5"/>
      <c r="AF1580" s="5"/>
      <c r="AG1580" s="5"/>
      <c r="AH1580" s="5"/>
      <c r="AI1580" s="5"/>
      <c r="AJ1580" s="5"/>
      <c r="AK1580" s="5"/>
      <c r="AL1580" s="5"/>
      <c r="AM1580" s="5"/>
      <c r="AN1580" s="5"/>
    </row>
    <row r="1581" spans="1:40">
      <c r="A1581" s="5"/>
      <c r="B1581" s="5"/>
      <c r="C1581" s="5"/>
      <c r="D1581" s="145"/>
      <c r="E1581" s="145"/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  <c r="X1581" s="5"/>
      <c r="Y1581" s="5"/>
      <c r="Z1581" s="5"/>
      <c r="AA1581" s="5"/>
      <c r="AB1581" s="5"/>
      <c r="AC1581" s="5"/>
      <c r="AD1581" s="5"/>
      <c r="AE1581" s="5"/>
      <c r="AF1581" s="5"/>
      <c r="AG1581" s="5"/>
      <c r="AH1581" s="5"/>
      <c r="AI1581" s="5"/>
      <c r="AJ1581" s="5"/>
      <c r="AK1581" s="5"/>
      <c r="AL1581" s="5"/>
      <c r="AM1581" s="5"/>
      <c r="AN1581" s="5"/>
    </row>
    <row r="1582" spans="1:40">
      <c r="A1582" s="5"/>
      <c r="B1582" s="5"/>
      <c r="C1582" s="5"/>
      <c r="D1582" s="145"/>
      <c r="E1582" s="14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5"/>
      <c r="Y1582" s="5"/>
      <c r="Z1582" s="5"/>
      <c r="AA1582" s="5"/>
      <c r="AB1582" s="5"/>
      <c r="AC1582" s="5"/>
      <c r="AD1582" s="5"/>
      <c r="AE1582" s="5"/>
      <c r="AF1582" s="5"/>
      <c r="AG1582" s="5"/>
      <c r="AH1582" s="5"/>
      <c r="AI1582" s="5"/>
      <c r="AJ1582" s="5"/>
      <c r="AK1582" s="5"/>
      <c r="AL1582" s="5"/>
      <c r="AM1582" s="5"/>
      <c r="AN1582" s="5"/>
    </row>
    <row r="1583" spans="1:40">
      <c r="A1583" s="5"/>
      <c r="B1583" s="5"/>
      <c r="C1583" s="5"/>
      <c r="D1583" s="145"/>
      <c r="E1583" s="145"/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  <c r="X1583" s="5"/>
      <c r="Y1583" s="5"/>
      <c r="Z1583" s="5"/>
      <c r="AA1583" s="5"/>
      <c r="AB1583" s="5"/>
      <c r="AC1583" s="5"/>
      <c r="AD1583" s="5"/>
      <c r="AE1583" s="5"/>
      <c r="AF1583" s="5"/>
      <c r="AG1583" s="5"/>
      <c r="AH1583" s="5"/>
      <c r="AI1583" s="5"/>
      <c r="AJ1583" s="5"/>
      <c r="AK1583" s="5"/>
      <c r="AL1583" s="5"/>
      <c r="AM1583" s="5"/>
      <c r="AN1583" s="5"/>
    </row>
    <row r="1584" spans="1:40">
      <c r="A1584" s="5"/>
      <c r="B1584" s="5"/>
      <c r="C1584" s="5"/>
      <c r="D1584" s="145"/>
      <c r="E1584" s="14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  <c r="X1584" s="5"/>
      <c r="Y1584" s="5"/>
      <c r="Z1584" s="5"/>
      <c r="AA1584" s="5"/>
      <c r="AB1584" s="5"/>
      <c r="AC1584" s="5"/>
      <c r="AD1584" s="5"/>
      <c r="AE1584" s="5"/>
      <c r="AF1584" s="5"/>
      <c r="AG1584" s="5"/>
      <c r="AH1584" s="5"/>
      <c r="AI1584" s="5"/>
      <c r="AJ1584" s="5"/>
      <c r="AK1584" s="5"/>
      <c r="AL1584" s="5"/>
      <c r="AM1584" s="5"/>
      <c r="AN1584" s="5"/>
    </row>
    <row r="1585" spans="1:40">
      <c r="A1585" s="5"/>
      <c r="B1585" s="5"/>
      <c r="C1585" s="5"/>
      <c r="D1585" s="145"/>
      <c r="E1585" s="145"/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  <c r="X1585" s="5"/>
      <c r="Y1585" s="5"/>
      <c r="Z1585" s="5"/>
      <c r="AA1585" s="5"/>
      <c r="AB1585" s="5"/>
      <c r="AC1585" s="5"/>
      <c r="AD1585" s="5"/>
      <c r="AE1585" s="5"/>
      <c r="AF1585" s="5"/>
      <c r="AG1585" s="5"/>
      <c r="AH1585" s="5"/>
      <c r="AI1585" s="5"/>
      <c r="AJ1585" s="5"/>
      <c r="AK1585" s="5"/>
      <c r="AL1585" s="5"/>
      <c r="AM1585" s="5"/>
      <c r="AN1585" s="5"/>
    </row>
    <row r="1586" spans="1:40">
      <c r="A1586" s="5"/>
      <c r="B1586" s="5"/>
      <c r="C1586" s="5"/>
      <c r="D1586" s="145"/>
      <c r="E1586" s="14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  <c r="X1586" s="5"/>
      <c r="Y1586" s="5"/>
      <c r="Z1586" s="5"/>
      <c r="AA1586" s="5"/>
      <c r="AB1586" s="5"/>
      <c r="AC1586" s="5"/>
      <c r="AD1586" s="5"/>
      <c r="AE1586" s="5"/>
      <c r="AF1586" s="5"/>
      <c r="AG1586" s="5"/>
      <c r="AH1586" s="5"/>
      <c r="AI1586" s="5"/>
      <c r="AJ1586" s="5"/>
      <c r="AK1586" s="5"/>
      <c r="AL1586" s="5"/>
      <c r="AM1586" s="5"/>
      <c r="AN1586" s="5"/>
    </row>
    <row r="1587" spans="1:40">
      <c r="A1587" s="5"/>
      <c r="B1587" s="5"/>
      <c r="C1587" s="5"/>
      <c r="D1587" s="145"/>
      <c r="E1587" s="145"/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  <c r="X1587" s="5"/>
      <c r="Y1587" s="5"/>
      <c r="Z1587" s="5"/>
      <c r="AA1587" s="5"/>
      <c r="AB1587" s="5"/>
      <c r="AC1587" s="5"/>
      <c r="AD1587" s="5"/>
      <c r="AE1587" s="5"/>
      <c r="AF1587" s="5"/>
      <c r="AG1587" s="5"/>
      <c r="AH1587" s="5"/>
      <c r="AI1587" s="5"/>
      <c r="AJ1587" s="5"/>
      <c r="AK1587" s="5"/>
      <c r="AL1587" s="5"/>
      <c r="AM1587" s="5"/>
      <c r="AN1587" s="5"/>
    </row>
    <row r="1588" spans="1:40">
      <c r="A1588" s="5"/>
      <c r="B1588" s="5"/>
      <c r="C1588" s="5"/>
      <c r="D1588" s="145"/>
      <c r="E1588" s="14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  <c r="X1588" s="5"/>
      <c r="Y1588" s="5"/>
      <c r="Z1588" s="5"/>
      <c r="AA1588" s="5"/>
      <c r="AB1588" s="5"/>
      <c r="AC1588" s="5"/>
      <c r="AD1588" s="5"/>
      <c r="AE1588" s="5"/>
      <c r="AF1588" s="5"/>
      <c r="AG1588" s="5"/>
      <c r="AH1588" s="5"/>
      <c r="AI1588" s="5"/>
      <c r="AJ1588" s="5"/>
      <c r="AK1588" s="5"/>
      <c r="AL1588" s="5"/>
      <c r="AM1588" s="5"/>
      <c r="AN1588" s="5"/>
    </row>
    <row r="1589" spans="1:40">
      <c r="A1589" s="5"/>
      <c r="B1589" s="5"/>
      <c r="C1589" s="5"/>
      <c r="D1589" s="145"/>
      <c r="E1589" s="145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  <c r="X1589" s="5"/>
      <c r="Y1589" s="5"/>
      <c r="Z1589" s="5"/>
      <c r="AA1589" s="5"/>
      <c r="AB1589" s="5"/>
      <c r="AC1589" s="5"/>
      <c r="AD1589" s="5"/>
      <c r="AE1589" s="5"/>
      <c r="AF1589" s="5"/>
      <c r="AG1589" s="5"/>
      <c r="AH1589" s="5"/>
      <c r="AI1589" s="5"/>
      <c r="AJ1589" s="5"/>
      <c r="AK1589" s="5"/>
      <c r="AL1589" s="5"/>
      <c r="AM1589" s="5"/>
      <c r="AN1589" s="5"/>
    </row>
    <row r="1590" spans="1:40">
      <c r="A1590" s="5"/>
      <c r="B1590" s="5"/>
      <c r="C1590" s="5"/>
      <c r="D1590" s="145"/>
      <c r="E1590" s="14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5"/>
      <c r="Y1590" s="5"/>
      <c r="Z1590" s="5"/>
      <c r="AA1590" s="5"/>
      <c r="AB1590" s="5"/>
      <c r="AC1590" s="5"/>
      <c r="AD1590" s="5"/>
      <c r="AE1590" s="5"/>
      <c r="AF1590" s="5"/>
      <c r="AG1590" s="5"/>
      <c r="AH1590" s="5"/>
      <c r="AI1590" s="5"/>
      <c r="AJ1590" s="5"/>
      <c r="AK1590" s="5"/>
      <c r="AL1590" s="5"/>
      <c r="AM1590" s="5"/>
      <c r="AN1590" s="5"/>
    </row>
    <row r="1591" spans="1:40">
      <c r="A1591" s="5"/>
      <c r="B1591" s="5"/>
      <c r="C1591" s="5"/>
      <c r="D1591" s="145"/>
      <c r="E1591" s="145"/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  <c r="W1591" s="5"/>
      <c r="X1591" s="5"/>
      <c r="Y1591" s="5"/>
      <c r="Z1591" s="5"/>
      <c r="AA1591" s="5"/>
      <c r="AB1591" s="5"/>
      <c r="AC1591" s="5"/>
      <c r="AD1591" s="5"/>
      <c r="AE1591" s="5"/>
      <c r="AF1591" s="5"/>
      <c r="AG1591" s="5"/>
      <c r="AH1591" s="5"/>
      <c r="AI1591" s="5"/>
      <c r="AJ1591" s="5"/>
      <c r="AK1591" s="5"/>
      <c r="AL1591" s="5"/>
      <c r="AM1591" s="5"/>
      <c r="AN1591" s="5"/>
    </row>
    <row r="1592" spans="1:40">
      <c r="A1592" s="5"/>
      <c r="B1592" s="5"/>
      <c r="C1592" s="5"/>
      <c r="D1592" s="145"/>
      <c r="E1592" s="14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  <c r="X1592" s="5"/>
      <c r="Y1592" s="5"/>
      <c r="Z1592" s="5"/>
      <c r="AA1592" s="5"/>
      <c r="AB1592" s="5"/>
      <c r="AC1592" s="5"/>
      <c r="AD1592" s="5"/>
      <c r="AE1592" s="5"/>
      <c r="AF1592" s="5"/>
      <c r="AG1592" s="5"/>
      <c r="AH1592" s="5"/>
      <c r="AI1592" s="5"/>
      <c r="AJ1592" s="5"/>
      <c r="AK1592" s="5"/>
      <c r="AL1592" s="5"/>
      <c r="AM1592" s="5"/>
      <c r="AN1592" s="5"/>
    </row>
    <row r="1593" spans="1:40">
      <c r="A1593" s="5"/>
      <c r="B1593" s="5"/>
      <c r="C1593" s="5"/>
      <c r="D1593" s="145"/>
      <c r="E1593" s="145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/>
      <c r="X1593" s="5"/>
      <c r="Y1593" s="5"/>
      <c r="Z1593" s="5"/>
      <c r="AA1593" s="5"/>
      <c r="AB1593" s="5"/>
      <c r="AC1593" s="5"/>
      <c r="AD1593" s="5"/>
      <c r="AE1593" s="5"/>
      <c r="AF1593" s="5"/>
      <c r="AG1593" s="5"/>
      <c r="AH1593" s="5"/>
      <c r="AI1593" s="5"/>
      <c r="AJ1593" s="5"/>
      <c r="AK1593" s="5"/>
      <c r="AL1593" s="5"/>
      <c r="AM1593" s="5"/>
      <c r="AN1593" s="5"/>
    </row>
    <row r="1594" spans="1:40">
      <c r="A1594" s="5"/>
      <c r="B1594" s="5"/>
      <c r="C1594" s="5"/>
      <c r="D1594" s="145"/>
      <c r="E1594" s="14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  <c r="X1594" s="5"/>
      <c r="Y1594" s="5"/>
      <c r="Z1594" s="5"/>
      <c r="AA1594" s="5"/>
      <c r="AB1594" s="5"/>
      <c r="AC1594" s="5"/>
      <c r="AD1594" s="5"/>
      <c r="AE1594" s="5"/>
      <c r="AF1594" s="5"/>
      <c r="AG1594" s="5"/>
      <c r="AH1594" s="5"/>
      <c r="AI1594" s="5"/>
      <c r="AJ1594" s="5"/>
      <c r="AK1594" s="5"/>
      <c r="AL1594" s="5"/>
      <c r="AM1594" s="5"/>
      <c r="AN1594" s="5"/>
    </row>
    <row r="1595" spans="1:40">
      <c r="A1595" s="5"/>
      <c r="B1595" s="5"/>
      <c r="C1595" s="5"/>
      <c r="D1595" s="145"/>
      <c r="E1595" s="145"/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  <c r="X1595" s="5"/>
      <c r="Y1595" s="5"/>
      <c r="Z1595" s="5"/>
      <c r="AA1595" s="5"/>
      <c r="AB1595" s="5"/>
      <c r="AC1595" s="5"/>
      <c r="AD1595" s="5"/>
      <c r="AE1595" s="5"/>
      <c r="AF1595" s="5"/>
      <c r="AG1595" s="5"/>
      <c r="AH1595" s="5"/>
      <c r="AI1595" s="5"/>
      <c r="AJ1595" s="5"/>
      <c r="AK1595" s="5"/>
      <c r="AL1595" s="5"/>
      <c r="AM1595" s="5"/>
      <c r="AN1595" s="5"/>
    </row>
    <row r="1596" spans="1:40">
      <c r="A1596" s="5"/>
      <c r="B1596" s="5"/>
      <c r="C1596" s="5"/>
      <c r="D1596" s="145"/>
      <c r="E1596" s="14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  <c r="X1596" s="5"/>
      <c r="Y1596" s="5"/>
      <c r="Z1596" s="5"/>
      <c r="AA1596" s="5"/>
      <c r="AB1596" s="5"/>
      <c r="AC1596" s="5"/>
      <c r="AD1596" s="5"/>
      <c r="AE1596" s="5"/>
      <c r="AF1596" s="5"/>
      <c r="AG1596" s="5"/>
      <c r="AH1596" s="5"/>
      <c r="AI1596" s="5"/>
      <c r="AJ1596" s="5"/>
      <c r="AK1596" s="5"/>
      <c r="AL1596" s="5"/>
      <c r="AM1596" s="5"/>
      <c r="AN1596" s="5"/>
    </row>
    <row r="1597" spans="1:40">
      <c r="A1597" s="5"/>
      <c r="B1597" s="5"/>
      <c r="C1597" s="5"/>
      <c r="D1597" s="145"/>
      <c r="E1597" s="145"/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/>
      <c r="W1597" s="5"/>
      <c r="X1597" s="5"/>
      <c r="Y1597" s="5"/>
      <c r="Z1597" s="5"/>
      <c r="AA1597" s="5"/>
      <c r="AB1597" s="5"/>
      <c r="AC1597" s="5"/>
      <c r="AD1597" s="5"/>
      <c r="AE1597" s="5"/>
      <c r="AF1597" s="5"/>
      <c r="AG1597" s="5"/>
      <c r="AH1597" s="5"/>
      <c r="AI1597" s="5"/>
      <c r="AJ1597" s="5"/>
      <c r="AK1597" s="5"/>
      <c r="AL1597" s="5"/>
      <c r="AM1597" s="5"/>
      <c r="AN1597" s="5"/>
    </row>
    <row r="1598" spans="1:40">
      <c r="A1598" s="5"/>
      <c r="B1598" s="5"/>
      <c r="C1598" s="5"/>
      <c r="D1598" s="145"/>
      <c r="E1598" s="14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5"/>
      <c r="Y1598" s="5"/>
      <c r="Z1598" s="5"/>
      <c r="AA1598" s="5"/>
      <c r="AB1598" s="5"/>
      <c r="AC1598" s="5"/>
      <c r="AD1598" s="5"/>
      <c r="AE1598" s="5"/>
      <c r="AF1598" s="5"/>
      <c r="AG1598" s="5"/>
      <c r="AH1598" s="5"/>
      <c r="AI1598" s="5"/>
      <c r="AJ1598" s="5"/>
      <c r="AK1598" s="5"/>
      <c r="AL1598" s="5"/>
      <c r="AM1598" s="5"/>
      <c r="AN1598" s="5"/>
    </row>
    <row r="1599" spans="1:40">
      <c r="A1599" s="5"/>
      <c r="B1599" s="5"/>
      <c r="C1599" s="5"/>
      <c r="D1599" s="145"/>
      <c r="E1599" s="145"/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  <c r="X1599" s="5"/>
      <c r="Y1599" s="5"/>
      <c r="Z1599" s="5"/>
      <c r="AA1599" s="5"/>
      <c r="AB1599" s="5"/>
      <c r="AC1599" s="5"/>
      <c r="AD1599" s="5"/>
      <c r="AE1599" s="5"/>
      <c r="AF1599" s="5"/>
      <c r="AG1599" s="5"/>
      <c r="AH1599" s="5"/>
      <c r="AI1599" s="5"/>
      <c r="AJ1599" s="5"/>
      <c r="AK1599" s="5"/>
      <c r="AL1599" s="5"/>
      <c r="AM1599" s="5"/>
      <c r="AN1599" s="5"/>
    </row>
    <row r="1600" spans="1:40">
      <c r="A1600" s="5"/>
      <c r="B1600" s="5"/>
      <c r="C1600" s="5"/>
      <c r="D1600" s="145"/>
      <c r="E1600" s="14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5"/>
      <c r="Y1600" s="5"/>
      <c r="Z1600" s="5"/>
      <c r="AA1600" s="5"/>
      <c r="AB1600" s="5"/>
      <c r="AC1600" s="5"/>
      <c r="AD1600" s="5"/>
      <c r="AE1600" s="5"/>
      <c r="AF1600" s="5"/>
      <c r="AG1600" s="5"/>
      <c r="AH1600" s="5"/>
      <c r="AI1600" s="5"/>
      <c r="AJ1600" s="5"/>
      <c r="AK1600" s="5"/>
      <c r="AL1600" s="5"/>
      <c r="AM1600" s="5"/>
      <c r="AN1600" s="5"/>
    </row>
    <row r="1601" spans="1:40">
      <c r="A1601" s="5"/>
      <c r="B1601" s="5"/>
      <c r="C1601" s="5"/>
      <c r="D1601" s="145"/>
      <c r="E1601" s="145"/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  <c r="X1601" s="5"/>
      <c r="Y1601" s="5"/>
      <c r="Z1601" s="5"/>
      <c r="AA1601" s="5"/>
      <c r="AB1601" s="5"/>
      <c r="AC1601" s="5"/>
      <c r="AD1601" s="5"/>
      <c r="AE1601" s="5"/>
      <c r="AF1601" s="5"/>
      <c r="AG1601" s="5"/>
      <c r="AH1601" s="5"/>
      <c r="AI1601" s="5"/>
      <c r="AJ1601" s="5"/>
      <c r="AK1601" s="5"/>
      <c r="AL1601" s="5"/>
      <c r="AM1601" s="5"/>
      <c r="AN1601" s="5"/>
    </row>
    <row r="1602" spans="1:40">
      <c r="A1602" s="5"/>
      <c r="B1602" s="5"/>
      <c r="C1602" s="5"/>
      <c r="D1602" s="145"/>
      <c r="E1602" s="14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  <c r="X1602" s="5"/>
      <c r="Y1602" s="5"/>
      <c r="Z1602" s="5"/>
      <c r="AA1602" s="5"/>
      <c r="AB1602" s="5"/>
      <c r="AC1602" s="5"/>
      <c r="AD1602" s="5"/>
      <c r="AE1602" s="5"/>
      <c r="AF1602" s="5"/>
      <c r="AG1602" s="5"/>
      <c r="AH1602" s="5"/>
      <c r="AI1602" s="5"/>
      <c r="AJ1602" s="5"/>
      <c r="AK1602" s="5"/>
      <c r="AL1602" s="5"/>
      <c r="AM1602" s="5"/>
      <c r="AN1602" s="5"/>
    </row>
    <row r="1603" spans="1:40">
      <c r="A1603" s="5"/>
      <c r="B1603" s="5"/>
      <c r="C1603" s="5"/>
      <c r="D1603" s="145"/>
      <c r="E1603" s="145"/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  <c r="X1603" s="5"/>
      <c r="Y1603" s="5"/>
      <c r="Z1603" s="5"/>
      <c r="AA1603" s="5"/>
      <c r="AB1603" s="5"/>
      <c r="AC1603" s="5"/>
      <c r="AD1603" s="5"/>
      <c r="AE1603" s="5"/>
      <c r="AF1603" s="5"/>
      <c r="AG1603" s="5"/>
      <c r="AH1603" s="5"/>
      <c r="AI1603" s="5"/>
      <c r="AJ1603" s="5"/>
      <c r="AK1603" s="5"/>
      <c r="AL1603" s="5"/>
      <c r="AM1603" s="5"/>
      <c r="AN1603" s="5"/>
    </row>
    <row r="1604" spans="1:40">
      <c r="A1604" s="5"/>
      <c r="B1604" s="5"/>
      <c r="C1604" s="5"/>
      <c r="D1604" s="145"/>
      <c r="E1604" s="145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  <c r="X1604" s="5"/>
      <c r="Y1604" s="5"/>
      <c r="Z1604" s="5"/>
      <c r="AA1604" s="5"/>
      <c r="AB1604" s="5"/>
      <c r="AC1604" s="5"/>
      <c r="AD1604" s="5"/>
      <c r="AE1604" s="5"/>
      <c r="AF1604" s="5"/>
      <c r="AG1604" s="5"/>
      <c r="AH1604" s="5"/>
      <c r="AI1604" s="5"/>
      <c r="AJ1604" s="5"/>
      <c r="AK1604" s="5"/>
      <c r="AL1604" s="5"/>
      <c r="AM1604" s="5"/>
      <c r="AN1604" s="5"/>
    </row>
    <row r="1605" spans="1:40">
      <c r="A1605" s="5"/>
      <c r="B1605" s="5"/>
      <c r="C1605" s="5"/>
      <c r="D1605" s="145"/>
      <c r="E1605" s="145"/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5"/>
      <c r="Y1605" s="5"/>
      <c r="Z1605" s="5"/>
      <c r="AA1605" s="5"/>
      <c r="AB1605" s="5"/>
      <c r="AC1605" s="5"/>
      <c r="AD1605" s="5"/>
      <c r="AE1605" s="5"/>
      <c r="AF1605" s="5"/>
      <c r="AG1605" s="5"/>
      <c r="AH1605" s="5"/>
      <c r="AI1605" s="5"/>
      <c r="AJ1605" s="5"/>
      <c r="AK1605" s="5"/>
      <c r="AL1605" s="5"/>
      <c r="AM1605" s="5"/>
      <c r="AN1605" s="5"/>
    </row>
    <row r="1606" spans="1:40">
      <c r="A1606" s="5"/>
      <c r="B1606" s="5"/>
      <c r="C1606" s="5"/>
      <c r="D1606" s="145"/>
      <c r="E1606" s="14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  <c r="X1606" s="5"/>
      <c r="Y1606" s="5"/>
      <c r="Z1606" s="5"/>
      <c r="AA1606" s="5"/>
      <c r="AB1606" s="5"/>
      <c r="AC1606" s="5"/>
      <c r="AD1606" s="5"/>
      <c r="AE1606" s="5"/>
      <c r="AF1606" s="5"/>
      <c r="AG1606" s="5"/>
      <c r="AH1606" s="5"/>
      <c r="AI1606" s="5"/>
      <c r="AJ1606" s="5"/>
      <c r="AK1606" s="5"/>
      <c r="AL1606" s="5"/>
      <c r="AM1606" s="5"/>
      <c r="AN1606" s="5"/>
    </row>
    <row r="1607" spans="1:40">
      <c r="A1607" s="5"/>
      <c r="B1607" s="5"/>
      <c r="C1607" s="5"/>
      <c r="D1607" s="145"/>
      <c r="E1607" s="145"/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  <c r="X1607" s="5"/>
      <c r="Y1607" s="5"/>
      <c r="Z1607" s="5"/>
      <c r="AA1607" s="5"/>
      <c r="AB1607" s="5"/>
      <c r="AC1607" s="5"/>
      <c r="AD1607" s="5"/>
      <c r="AE1607" s="5"/>
      <c r="AF1607" s="5"/>
      <c r="AG1607" s="5"/>
      <c r="AH1607" s="5"/>
      <c r="AI1607" s="5"/>
      <c r="AJ1607" s="5"/>
      <c r="AK1607" s="5"/>
      <c r="AL1607" s="5"/>
      <c r="AM1607" s="5"/>
      <c r="AN1607" s="5"/>
    </row>
    <row r="1608" spans="1:40">
      <c r="A1608" s="5"/>
      <c r="B1608" s="5"/>
      <c r="C1608" s="5"/>
      <c r="D1608" s="145"/>
      <c r="E1608" s="14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  <c r="X1608" s="5"/>
      <c r="Y1608" s="5"/>
      <c r="Z1608" s="5"/>
      <c r="AA1608" s="5"/>
      <c r="AB1608" s="5"/>
      <c r="AC1608" s="5"/>
      <c r="AD1608" s="5"/>
      <c r="AE1608" s="5"/>
      <c r="AF1608" s="5"/>
      <c r="AG1608" s="5"/>
      <c r="AH1608" s="5"/>
      <c r="AI1608" s="5"/>
      <c r="AJ1608" s="5"/>
      <c r="AK1608" s="5"/>
      <c r="AL1608" s="5"/>
      <c r="AM1608" s="5"/>
      <c r="AN1608" s="5"/>
    </row>
    <row r="1609" spans="1:40">
      <c r="A1609" s="5"/>
      <c r="B1609" s="5"/>
      <c r="C1609" s="5"/>
      <c r="D1609" s="145"/>
      <c r="E1609" s="145"/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  <c r="X1609" s="5"/>
      <c r="Y1609" s="5"/>
      <c r="Z1609" s="5"/>
      <c r="AA1609" s="5"/>
      <c r="AB1609" s="5"/>
      <c r="AC1609" s="5"/>
      <c r="AD1609" s="5"/>
      <c r="AE1609" s="5"/>
      <c r="AF1609" s="5"/>
      <c r="AG1609" s="5"/>
      <c r="AH1609" s="5"/>
      <c r="AI1609" s="5"/>
      <c r="AJ1609" s="5"/>
      <c r="AK1609" s="5"/>
      <c r="AL1609" s="5"/>
      <c r="AM1609" s="5"/>
      <c r="AN1609" s="5"/>
    </row>
    <row r="1610" spans="1:40">
      <c r="A1610" s="5"/>
      <c r="B1610" s="5"/>
      <c r="C1610" s="5"/>
      <c r="D1610" s="145"/>
      <c r="E1610" s="14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5"/>
      <c r="Y1610" s="5"/>
      <c r="Z1610" s="5"/>
      <c r="AA1610" s="5"/>
      <c r="AB1610" s="5"/>
      <c r="AC1610" s="5"/>
      <c r="AD1610" s="5"/>
      <c r="AE1610" s="5"/>
      <c r="AF1610" s="5"/>
      <c r="AG1610" s="5"/>
      <c r="AH1610" s="5"/>
      <c r="AI1610" s="5"/>
      <c r="AJ1610" s="5"/>
      <c r="AK1610" s="5"/>
      <c r="AL1610" s="5"/>
      <c r="AM1610" s="5"/>
      <c r="AN1610" s="5"/>
    </row>
    <row r="1611" spans="1:40">
      <c r="A1611" s="5"/>
      <c r="B1611" s="5"/>
      <c r="C1611" s="5"/>
      <c r="D1611" s="145"/>
      <c r="E1611" s="145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5"/>
      <c r="Y1611" s="5"/>
      <c r="Z1611" s="5"/>
      <c r="AA1611" s="5"/>
      <c r="AB1611" s="5"/>
      <c r="AC1611" s="5"/>
      <c r="AD1611" s="5"/>
      <c r="AE1611" s="5"/>
      <c r="AF1611" s="5"/>
      <c r="AG1611" s="5"/>
      <c r="AH1611" s="5"/>
      <c r="AI1611" s="5"/>
      <c r="AJ1611" s="5"/>
      <c r="AK1611" s="5"/>
      <c r="AL1611" s="5"/>
      <c r="AM1611" s="5"/>
      <c r="AN1611" s="5"/>
    </row>
    <row r="1612" spans="1:40">
      <c r="A1612" s="5"/>
      <c r="B1612" s="5"/>
      <c r="C1612" s="5"/>
      <c r="D1612" s="145"/>
      <c r="E1612" s="14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  <c r="X1612" s="5"/>
      <c r="Y1612" s="5"/>
      <c r="Z1612" s="5"/>
      <c r="AA1612" s="5"/>
      <c r="AB1612" s="5"/>
      <c r="AC1612" s="5"/>
      <c r="AD1612" s="5"/>
      <c r="AE1612" s="5"/>
      <c r="AF1612" s="5"/>
      <c r="AG1612" s="5"/>
      <c r="AH1612" s="5"/>
      <c r="AI1612" s="5"/>
      <c r="AJ1612" s="5"/>
      <c r="AK1612" s="5"/>
      <c r="AL1612" s="5"/>
      <c r="AM1612" s="5"/>
      <c r="AN1612" s="5"/>
    </row>
    <row r="1613" spans="1:40">
      <c r="A1613" s="5"/>
      <c r="B1613" s="5"/>
      <c r="C1613" s="5"/>
      <c r="D1613" s="145"/>
      <c r="E1613" s="145"/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  <c r="X1613" s="5"/>
      <c r="Y1613" s="5"/>
      <c r="Z1613" s="5"/>
      <c r="AA1613" s="5"/>
      <c r="AB1613" s="5"/>
      <c r="AC1613" s="5"/>
      <c r="AD1613" s="5"/>
      <c r="AE1613" s="5"/>
      <c r="AF1613" s="5"/>
      <c r="AG1613" s="5"/>
      <c r="AH1613" s="5"/>
      <c r="AI1613" s="5"/>
      <c r="AJ1613" s="5"/>
      <c r="AK1613" s="5"/>
      <c r="AL1613" s="5"/>
      <c r="AM1613" s="5"/>
      <c r="AN1613" s="5"/>
    </row>
    <row r="1614" spans="1:40">
      <c r="A1614" s="5"/>
      <c r="B1614" s="5"/>
      <c r="C1614" s="5"/>
      <c r="D1614" s="145"/>
      <c r="E1614" s="14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5"/>
      <c r="Y1614" s="5"/>
      <c r="Z1614" s="5"/>
      <c r="AA1614" s="5"/>
      <c r="AB1614" s="5"/>
      <c r="AC1614" s="5"/>
      <c r="AD1614" s="5"/>
      <c r="AE1614" s="5"/>
      <c r="AF1614" s="5"/>
      <c r="AG1614" s="5"/>
      <c r="AH1614" s="5"/>
      <c r="AI1614" s="5"/>
      <c r="AJ1614" s="5"/>
      <c r="AK1614" s="5"/>
      <c r="AL1614" s="5"/>
      <c r="AM1614" s="5"/>
      <c r="AN1614" s="5"/>
    </row>
    <row r="1615" spans="1:40">
      <c r="A1615" s="5"/>
      <c r="B1615" s="5"/>
      <c r="C1615" s="5"/>
      <c r="D1615" s="145"/>
      <c r="E1615" s="145"/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  <c r="X1615" s="5"/>
      <c r="Y1615" s="5"/>
      <c r="Z1615" s="5"/>
      <c r="AA1615" s="5"/>
      <c r="AB1615" s="5"/>
      <c r="AC1615" s="5"/>
      <c r="AD1615" s="5"/>
      <c r="AE1615" s="5"/>
      <c r="AF1615" s="5"/>
      <c r="AG1615" s="5"/>
      <c r="AH1615" s="5"/>
      <c r="AI1615" s="5"/>
      <c r="AJ1615" s="5"/>
      <c r="AK1615" s="5"/>
      <c r="AL1615" s="5"/>
      <c r="AM1615" s="5"/>
      <c r="AN1615" s="5"/>
    </row>
    <row r="1616" spans="1:40">
      <c r="A1616" s="5"/>
      <c r="B1616" s="5"/>
      <c r="C1616" s="5"/>
      <c r="D1616" s="145"/>
      <c r="E1616" s="14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/>
      <c r="X1616" s="5"/>
      <c r="Y1616" s="5"/>
      <c r="Z1616" s="5"/>
      <c r="AA1616" s="5"/>
      <c r="AB1616" s="5"/>
      <c r="AC1616" s="5"/>
      <c r="AD1616" s="5"/>
      <c r="AE1616" s="5"/>
      <c r="AF1616" s="5"/>
      <c r="AG1616" s="5"/>
      <c r="AH1616" s="5"/>
      <c r="AI1616" s="5"/>
      <c r="AJ1616" s="5"/>
      <c r="AK1616" s="5"/>
      <c r="AL1616" s="5"/>
      <c r="AM1616" s="5"/>
      <c r="AN1616" s="5"/>
    </row>
    <row r="1617" spans="1:40">
      <c r="A1617" s="5"/>
      <c r="B1617" s="5"/>
      <c r="C1617" s="5"/>
      <c r="D1617" s="145"/>
      <c r="E1617" s="145"/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5"/>
      <c r="W1617" s="5"/>
      <c r="X1617" s="5"/>
      <c r="Y1617" s="5"/>
      <c r="Z1617" s="5"/>
      <c r="AA1617" s="5"/>
      <c r="AB1617" s="5"/>
      <c r="AC1617" s="5"/>
      <c r="AD1617" s="5"/>
      <c r="AE1617" s="5"/>
      <c r="AF1617" s="5"/>
      <c r="AG1617" s="5"/>
      <c r="AH1617" s="5"/>
      <c r="AI1617" s="5"/>
      <c r="AJ1617" s="5"/>
      <c r="AK1617" s="5"/>
      <c r="AL1617" s="5"/>
      <c r="AM1617" s="5"/>
      <c r="AN1617" s="5"/>
    </row>
    <row r="1618" spans="1:40">
      <c r="A1618" s="5"/>
      <c r="B1618" s="5"/>
      <c r="C1618" s="5"/>
      <c r="D1618" s="145"/>
      <c r="E1618" s="14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  <c r="X1618" s="5"/>
      <c r="Y1618" s="5"/>
      <c r="Z1618" s="5"/>
      <c r="AA1618" s="5"/>
      <c r="AB1618" s="5"/>
      <c r="AC1618" s="5"/>
      <c r="AD1618" s="5"/>
      <c r="AE1618" s="5"/>
      <c r="AF1618" s="5"/>
      <c r="AG1618" s="5"/>
      <c r="AH1618" s="5"/>
      <c r="AI1618" s="5"/>
      <c r="AJ1618" s="5"/>
      <c r="AK1618" s="5"/>
      <c r="AL1618" s="5"/>
      <c r="AM1618" s="5"/>
      <c r="AN1618" s="5"/>
    </row>
    <row r="1619" spans="1:40">
      <c r="A1619" s="5"/>
      <c r="B1619" s="5"/>
      <c r="C1619" s="5"/>
      <c r="D1619" s="145"/>
      <c r="E1619" s="145"/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  <c r="X1619" s="5"/>
      <c r="Y1619" s="5"/>
      <c r="Z1619" s="5"/>
      <c r="AA1619" s="5"/>
      <c r="AB1619" s="5"/>
      <c r="AC1619" s="5"/>
      <c r="AD1619" s="5"/>
      <c r="AE1619" s="5"/>
      <c r="AF1619" s="5"/>
      <c r="AG1619" s="5"/>
      <c r="AH1619" s="5"/>
      <c r="AI1619" s="5"/>
      <c r="AJ1619" s="5"/>
      <c r="AK1619" s="5"/>
      <c r="AL1619" s="5"/>
      <c r="AM1619" s="5"/>
      <c r="AN1619" s="5"/>
    </row>
    <row r="1620" spans="1:40">
      <c r="A1620" s="5"/>
      <c r="B1620" s="5"/>
      <c r="C1620" s="5"/>
      <c r="D1620" s="145"/>
      <c r="E1620" s="14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5"/>
      <c r="Y1620" s="5"/>
      <c r="Z1620" s="5"/>
      <c r="AA1620" s="5"/>
      <c r="AB1620" s="5"/>
      <c r="AC1620" s="5"/>
      <c r="AD1620" s="5"/>
      <c r="AE1620" s="5"/>
      <c r="AF1620" s="5"/>
      <c r="AG1620" s="5"/>
      <c r="AH1620" s="5"/>
      <c r="AI1620" s="5"/>
      <c r="AJ1620" s="5"/>
      <c r="AK1620" s="5"/>
      <c r="AL1620" s="5"/>
      <c r="AM1620" s="5"/>
      <c r="AN1620" s="5"/>
    </row>
    <row r="1621" spans="1:40">
      <c r="A1621" s="5"/>
      <c r="B1621" s="5"/>
      <c r="C1621" s="5"/>
      <c r="D1621" s="145"/>
      <c r="E1621" s="145"/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  <c r="X1621" s="5"/>
      <c r="Y1621" s="5"/>
      <c r="Z1621" s="5"/>
      <c r="AA1621" s="5"/>
      <c r="AB1621" s="5"/>
      <c r="AC1621" s="5"/>
      <c r="AD1621" s="5"/>
      <c r="AE1621" s="5"/>
      <c r="AF1621" s="5"/>
      <c r="AG1621" s="5"/>
      <c r="AH1621" s="5"/>
      <c r="AI1621" s="5"/>
      <c r="AJ1621" s="5"/>
      <c r="AK1621" s="5"/>
      <c r="AL1621" s="5"/>
      <c r="AM1621" s="5"/>
      <c r="AN1621" s="5"/>
    </row>
    <row r="1622" spans="1:40">
      <c r="A1622" s="5"/>
      <c r="B1622" s="5"/>
      <c r="C1622" s="5"/>
      <c r="D1622" s="145"/>
      <c r="E1622" s="14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5"/>
      <c r="Y1622" s="5"/>
      <c r="Z1622" s="5"/>
      <c r="AA1622" s="5"/>
      <c r="AB1622" s="5"/>
      <c r="AC1622" s="5"/>
      <c r="AD1622" s="5"/>
      <c r="AE1622" s="5"/>
      <c r="AF1622" s="5"/>
      <c r="AG1622" s="5"/>
      <c r="AH1622" s="5"/>
      <c r="AI1622" s="5"/>
      <c r="AJ1622" s="5"/>
      <c r="AK1622" s="5"/>
      <c r="AL1622" s="5"/>
      <c r="AM1622" s="5"/>
      <c r="AN1622" s="5"/>
    </row>
    <row r="1623" spans="1:40">
      <c r="A1623" s="5"/>
      <c r="B1623" s="5"/>
      <c r="C1623" s="5"/>
      <c r="D1623" s="145"/>
      <c r="E1623" s="145"/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5"/>
      <c r="W1623" s="5"/>
      <c r="X1623" s="5"/>
      <c r="Y1623" s="5"/>
      <c r="Z1623" s="5"/>
      <c r="AA1623" s="5"/>
      <c r="AB1623" s="5"/>
      <c r="AC1623" s="5"/>
      <c r="AD1623" s="5"/>
      <c r="AE1623" s="5"/>
      <c r="AF1623" s="5"/>
      <c r="AG1623" s="5"/>
      <c r="AH1623" s="5"/>
      <c r="AI1623" s="5"/>
      <c r="AJ1623" s="5"/>
      <c r="AK1623" s="5"/>
      <c r="AL1623" s="5"/>
      <c r="AM1623" s="5"/>
      <c r="AN1623" s="5"/>
    </row>
    <row r="1624" spans="1:40">
      <c r="A1624" s="5"/>
      <c r="B1624" s="5"/>
      <c r="C1624" s="5"/>
      <c r="D1624" s="145"/>
      <c r="E1624" s="145"/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5"/>
      <c r="W1624" s="5"/>
      <c r="X1624" s="5"/>
      <c r="Y1624" s="5"/>
      <c r="Z1624" s="5"/>
      <c r="AA1624" s="5"/>
      <c r="AB1624" s="5"/>
      <c r="AC1624" s="5"/>
      <c r="AD1624" s="5"/>
      <c r="AE1624" s="5"/>
      <c r="AF1624" s="5"/>
      <c r="AG1624" s="5"/>
      <c r="AH1624" s="5"/>
      <c r="AI1624" s="5"/>
      <c r="AJ1624" s="5"/>
      <c r="AK1624" s="5"/>
      <c r="AL1624" s="5"/>
      <c r="AM1624" s="5"/>
      <c r="AN1624" s="5"/>
    </row>
    <row r="1625" spans="1:40">
      <c r="A1625" s="5"/>
      <c r="B1625" s="5"/>
      <c r="C1625" s="5"/>
      <c r="D1625" s="145"/>
      <c r="E1625" s="145"/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5"/>
      <c r="W1625" s="5"/>
      <c r="X1625" s="5"/>
      <c r="Y1625" s="5"/>
      <c r="Z1625" s="5"/>
      <c r="AA1625" s="5"/>
      <c r="AB1625" s="5"/>
      <c r="AC1625" s="5"/>
      <c r="AD1625" s="5"/>
      <c r="AE1625" s="5"/>
      <c r="AF1625" s="5"/>
      <c r="AG1625" s="5"/>
      <c r="AH1625" s="5"/>
      <c r="AI1625" s="5"/>
      <c r="AJ1625" s="5"/>
      <c r="AK1625" s="5"/>
      <c r="AL1625" s="5"/>
      <c r="AM1625" s="5"/>
      <c r="AN1625" s="5"/>
    </row>
    <row r="1626" spans="1:40">
      <c r="A1626" s="5"/>
      <c r="B1626" s="5"/>
      <c r="C1626" s="5"/>
      <c r="D1626" s="145"/>
      <c r="E1626" s="14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  <c r="X1626" s="5"/>
      <c r="Y1626" s="5"/>
      <c r="Z1626" s="5"/>
      <c r="AA1626" s="5"/>
      <c r="AB1626" s="5"/>
      <c r="AC1626" s="5"/>
      <c r="AD1626" s="5"/>
      <c r="AE1626" s="5"/>
      <c r="AF1626" s="5"/>
      <c r="AG1626" s="5"/>
      <c r="AH1626" s="5"/>
      <c r="AI1626" s="5"/>
      <c r="AJ1626" s="5"/>
      <c r="AK1626" s="5"/>
      <c r="AL1626" s="5"/>
      <c r="AM1626" s="5"/>
      <c r="AN1626" s="5"/>
    </row>
    <row r="1627" spans="1:40">
      <c r="A1627" s="5"/>
      <c r="B1627" s="5"/>
      <c r="C1627" s="5"/>
      <c r="D1627" s="145"/>
      <c r="E1627" s="145"/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  <c r="X1627" s="5"/>
      <c r="Y1627" s="5"/>
      <c r="Z1627" s="5"/>
      <c r="AA1627" s="5"/>
      <c r="AB1627" s="5"/>
      <c r="AC1627" s="5"/>
      <c r="AD1627" s="5"/>
      <c r="AE1627" s="5"/>
      <c r="AF1627" s="5"/>
      <c r="AG1627" s="5"/>
      <c r="AH1627" s="5"/>
      <c r="AI1627" s="5"/>
      <c r="AJ1627" s="5"/>
      <c r="AK1627" s="5"/>
      <c r="AL1627" s="5"/>
      <c r="AM1627" s="5"/>
      <c r="AN1627" s="5"/>
    </row>
    <row r="1628" spans="1:40">
      <c r="A1628" s="5"/>
      <c r="B1628" s="5"/>
      <c r="C1628" s="5"/>
      <c r="D1628" s="145"/>
      <c r="E1628" s="145"/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5"/>
      <c r="W1628" s="5"/>
      <c r="X1628" s="5"/>
      <c r="Y1628" s="5"/>
      <c r="Z1628" s="5"/>
      <c r="AA1628" s="5"/>
      <c r="AB1628" s="5"/>
      <c r="AC1628" s="5"/>
      <c r="AD1628" s="5"/>
      <c r="AE1628" s="5"/>
      <c r="AF1628" s="5"/>
      <c r="AG1628" s="5"/>
      <c r="AH1628" s="5"/>
      <c r="AI1628" s="5"/>
      <c r="AJ1628" s="5"/>
      <c r="AK1628" s="5"/>
      <c r="AL1628" s="5"/>
      <c r="AM1628" s="5"/>
      <c r="AN1628" s="5"/>
    </row>
    <row r="1629" spans="1:40">
      <c r="A1629" s="5"/>
      <c r="B1629" s="5"/>
      <c r="C1629" s="5"/>
      <c r="D1629" s="145"/>
      <c r="E1629" s="145"/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5"/>
      <c r="W1629" s="5"/>
      <c r="X1629" s="5"/>
      <c r="Y1629" s="5"/>
      <c r="Z1629" s="5"/>
      <c r="AA1629" s="5"/>
      <c r="AB1629" s="5"/>
      <c r="AC1629" s="5"/>
      <c r="AD1629" s="5"/>
      <c r="AE1629" s="5"/>
      <c r="AF1629" s="5"/>
      <c r="AG1629" s="5"/>
      <c r="AH1629" s="5"/>
      <c r="AI1629" s="5"/>
      <c r="AJ1629" s="5"/>
      <c r="AK1629" s="5"/>
      <c r="AL1629" s="5"/>
      <c r="AM1629" s="5"/>
      <c r="AN1629" s="5"/>
    </row>
    <row r="1630" spans="1:40">
      <c r="A1630" s="5"/>
      <c r="B1630" s="5"/>
      <c r="C1630" s="5"/>
      <c r="D1630" s="145"/>
      <c r="E1630" s="14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5"/>
      <c r="W1630" s="5"/>
      <c r="X1630" s="5"/>
      <c r="Y1630" s="5"/>
      <c r="Z1630" s="5"/>
      <c r="AA1630" s="5"/>
      <c r="AB1630" s="5"/>
      <c r="AC1630" s="5"/>
      <c r="AD1630" s="5"/>
      <c r="AE1630" s="5"/>
      <c r="AF1630" s="5"/>
      <c r="AG1630" s="5"/>
      <c r="AH1630" s="5"/>
      <c r="AI1630" s="5"/>
      <c r="AJ1630" s="5"/>
      <c r="AK1630" s="5"/>
      <c r="AL1630" s="5"/>
      <c r="AM1630" s="5"/>
      <c r="AN1630" s="5"/>
    </row>
    <row r="1631" spans="1:40">
      <c r="A1631" s="5"/>
      <c r="B1631" s="5"/>
      <c r="C1631" s="5"/>
      <c r="D1631" s="145"/>
      <c r="E1631" s="145"/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5"/>
      <c r="W1631" s="5"/>
      <c r="X1631" s="5"/>
      <c r="Y1631" s="5"/>
      <c r="Z1631" s="5"/>
      <c r="AA1631" s="5"/>
      <c r="AB1631" s="5"/>
      <c r="AC1631" s="5"/>
      <c r="AD1631" s="5"/>
      <c r="AE1631" s="5"/>
      <c r="AF1631" s="5"/>
      <c r="AG1631" s="5"/>
      <c r="AH1631" s="5"/>
      <c r="AI1631" s="5"/>
      <c r="AJ1631" s="5"/>
      <c r="AK1631" s="5"/>
      <c r="AL1631" s="5"/>
      <c r="AM1631" s="5"/>
      <c r="AN1631" s="5"/>
    </row>
    <row r="1632" spans="1:40">
      <c r="A1632" s="5"/>
      <c r="B1632" s="5"/>
      <c r="C1632" s="5"/>
      <c r="D1632" s="145"/>
      <c r="E1632" s="14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  <c r="X1632" s="5"/>
      <c r="Y1632" s="5"/>
      <c r="Z1632" s="5"/>
      <c r="AA1632" s="5"/>
      <c r="AB1632" s="5"/>
      <c r="AC1632" s="5"/>
      <c r="AD1632" s="5"/>
      <c r="AE1632" s="5"/>
      <c r="AF1632" s="5"/>
      <c r="AG1632" s="5"/>
      <c r="AH1632" s="5"/>
      <c r="AI1632" s="5"/>
      <c r="AJ1632" s="5"/>
      <c r="AK1632" s="5"/>
      <c r="AL1632" s="5"/>
      <c r="AM1632" s="5"/>
      <c r="AN1632" s="5"/>
    </row>
    <row r="1633" spans="1:40">
      <c r="A1633" s="5"/>
      <c r="B1633" s="5"/>
      <c r="C1633" s="5"/>
      <c r="D1633" s="145"/>
      <c r="E1633" s="145"/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/>
      <c r="W1633" s="5"/>
      <c r="X1633" s="5"/>
      <c r="Y1633" s="5"/>
      <c r="Z1633" s="5"/>
      <c r="AA1633" s="5"/>
      <c r="AB1633" s="5"/>
      <c r="AC1633" s="5"/>
      <c r="AD1633" s="5"/>
      <c r="AE1633" s="5"/>
      <c r="AF1633" s="5"/>
      <c r="AG1633" s="5"/>
      <c r="AH1633" s="5"/>
      <c r="AI1633" s="5"/>
      <c r="AJ1633" s="5"/>
      <c r="AK1633" s="5"/>
      <c r="AL1633" s="5"/>
      <c r="AM1633" s="5"/>
      <c r="AN1633" s="5"/>
    </row>
    <row r="1634" spans="1:40">
      <c r="A1634" s="5"/>
      <c r="B1634" s="5"/>
      <c r="C1634" s="5"/>
      <c r="D1634" s="145"/>
      <c r="E1634" s="145"/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5"/>
      <c r="W1634" s="5"/>
      <c r="X1634" s="5"/>
      <c r="Y1634" s="5"/>
      <c r="Z1634" s="5"/>
      <c r="AA1634" s="5"/>
      <c r="AB1634" s="5"/>
      <c r="AC1634" s="5"/>
      <c r="AD1634" s="5"/>
      <c r="AE1634" s="5"/>
      <c r="AF1634" s="5"/>
      <c r="AG1634" s="5"/>
      <c r="AH1634" s="5"/>
      <c r="AI1634" s="5"/>
      <c r="AJ1634" s="5"/>
      <c r="AK1634" s="5"/>
      <c r="AL1634" s="5"/>
      <c r="AM1634" s="5"/>
      <c r="AN1634" s="5"/>
    </row>
    <row r="1635" spans="1:40">
      <c r="A1635" s="5"/>
      <c r="B1635" s="5"/>
      <c r="C1635" s="5"/>
      <c r="D1635" s="145"/>
      <c r="E1635" s="145"/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5"/>
      <c r="W1635" s="5"/>
      <c r="X1635" s="5"/>
      <c r="Y1635" s="5"/>
      <c r="Z1635" s="5"/>
      <c r="AA1635" s="5"/>
      <c r="AB1635" s="5"/>
      <c r="AC1635" s="5"/>
      <c r="AD1635" s="5"/>
      <c r="AE1635" s="5"/>
      <c r="AF1635" s="5"/>
      <c r="AG1635" s="5"/>
      <c r="AH1635" s="5"/>
      <c r="AI1635" s="5"/>
      <c r="AJ1635" s="5"/>
      <c r="AK1635" s="5"/>
      <c r="AL1635" s="5"/>
      <c r="AM1635" s="5"/>
      <c r="AN1635" s="5"/>
    </row>
    <row r="1636" spans="1:40">
      <c r="A1636" s="5"/>
      <c r="B1636" s="5"/>
      <c r="C1636" s="5"/>
      <c r="D1636" s="145"/>
      <c r="E1636" s="14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  <c r="X1636" s="5"/>
      <c r="Y1636" s="5"/>
      <c r="Z1636" s="5"/>
      <c r="AA1636" s="5"/>
      <c r="AB1636" s="5"/>
      <c r="AC1636" s="5"/>
      <c r="AD1636" s="5"/>
      <c r="AE1636" s="5"/>
      <c r="AF1636" s="5"/>
      <c r="AG1636" s="5"/>
      <c r="AH1636" s="5"/>
      <c r="AI1636" s="5"/>
      <c r="AJ1636" s="5"/>
      <c r="AK1636" s="5"/>
      <c r="AL1636" s="5"/>
      <c r="AM1636" s="5"/>
      <c r="AN1636" s="5"/>
    </row>
    <row r="1637" spans="1:40">
      <c r="A1637" s="5"/>
      <c r="B1637" s="5"/>
      <c r="C1637" s="5"/>
      <c r="D1637" s="145"/>
      <c r="E1637" s="145"/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5"/>
      <c r="W1637" s="5"/>
      <c r="X1637" s="5"/>
      <c r="Y1637" s="5"/>
      <c r="Z1637" s="5"/>
      <c r="AA1637" s="5"/>
      <c r="AB1637" s="5"/>
      <c r="AC1637" s="5"/>
      <c r="AD1637" s="5"/>
      <c r="AE1637" s="5"/>
      <c r="AF1637" s="5"/>
      <c r="AG1637" s="5"/>
      <c r="AH1637" s="5"/>
      <c r="AI1637" s="5"/>
      <c r="AJ1637" s="5"/>
      <c r="AK1637" s="5"/>
      <c r="AL1637" s="5"/>
      <c r="AM1637" s="5"/>
      <c r="AN1637" s="5"/>
    </row>
    <row r="1638" spans="1:40">
      <c r="A1638" s="5"/>
      <c r="B1638" s="5"/>
      <c r="C1638" s="5"/>
      <c r="D1638" s="145"/>
      <c r="E1638" s="14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5"/>
      <c r="Y1638" s="5"/>
      <c r="Z1638" s="5"/>
      <c r="AA1638" s="5"/>
      <c r="AB1638" s="5"/>
      <c r="AC1638" s="5"/>
      <c r="AD1638" s="5"/>
      <c r="AE1638" s="5"/>
      <c r="AF1638" s="5"/>
      <c r="AG1638" s="5"/>
      <c r="AH1638" s="5"/>
      <c r="AI1638" s="5"/>
      <c r="AJ1638" s="5"/>
      <c r="AK1638" s="5"/>
      <c r="AL1638" s="5"/>
      <c r="AM1638" s="5"/>
      <c r="AN1638" s="5"/>
    </row>
    <row r="1639" spans="1:40">
      <c r="A1639" s="5"/>
      <c r="B1639" s="5"/>
      <c r="C1639" s="5"/>
      <c r="D1639" s="145"/>
      <c r="E1639" s="145"/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  <c r="X1639" s="5"/>
      <c r="Y1639" s="5"/>
      <c r="Z1639" s="5"/>
      <c r="AA1639" s="5"/>
      <c r="AB1639" s="5"/>
      <c r="AC1639" s="5"/>
      <c r="AD1639" s="5"/>
      <c r="AE1639" s="5"/>
      <c r="AF1639" s="5"/>
      <c r="AG1639" s="5"/>
      <c r="AH1639" s="5"/>
      <c r="AI1639" s="5"/>
      <c r="AJ1639" s="5"/>
      <c r="AK1639" s="5"/>
      <c r="AL1639" s="5"/>
      <c r="AM1639" s="5"/>
      <c r="AN1639" s="5"/>
    </row>
    <row r="1640" spans="1:40">
      <c r="A1640" s="5"/>
      <c r="B1640" s="5"/>
      <c r="C1640" s="5"/>
      <c r="D1640" s="145"/>
      <c r="E1640" s="14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/>
      <c r="W1640" s="5"/>
      <c r="X1640" s="5"/>
      <c r="Y1640" s="5"/>
      <c r="Z1640" s="5"/>
      <c r="AA1640" s="5"/>
      <c r="AB1640" s="5"/>
      <c r="AC1640" s="5"/>
      <c r="AD1640" s="5"/>
      <c r="AE1640" s="5"/>
      <c r="AF1640" s="5"/>
      <c r="AG1640" s="5"/>
      <c r="AH1640" s="5"/>
      <c r="AI1640" s="5"/>
      <c r="AJ1640" s="5"/>
      <c r="AK1640" s="5"/>
      <c r="AL1640" s="5"/>
      <c r="AM1640" s="5"/>
      <c r="AN1640" s="5"/>
    </row>
    <row r="1641" spans="1:40">
      <c r="A1641" s="5"/>
      <c r="B1641" s="5"/>
      <c r="C1641" s="5"/>
      <c r="D1641" s="145"/>
      <c r="E1641" s="145"/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  <c r="X1641" s="5"/>
      <c r="Y1641" s="5"/>
      <c r="Z1641" s="5"/>
      <c r="AA1641" s="5"/>
      <c r="AB1641" s="5"/>
      <c r="AC1641" s="5"/>
      <c r="AD1641" s="5"/>
      <c r="AE1641" s="5"/>
      <c r="AF1641" s="5"/>
      <c r="AG1641" s="5"/>
      <c r="AH1641" s="5"/>
      <c r="AI1641" s="5"/>
      <c r="AJ1641" s="5"/>
      <c r="AK1641" s="5"/>
      <c r="AL1641" s="5"/>
      <c r="AM1641" s="5"/>
      <c r="AN1641" s="5"/>
    </row>
    <row r="1642" spans="1:40">
      <c r="A1642" s="5"/>
      <c r="B1642" s="5"/>
      <c r="C1642" s="5"/>
      <c r="D1642" s="145"/>
      <c r="E1642" s="14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5"/>
      <c r="Y1642" s="5"/>
      <c r="Z1642" s="5"/>
      <c r="AA1642" s="5"/>
      <c r="AB1642" s="5"/>
      <c r="AC1642" s="5"/>
      <c r="AD1642" s="5"/>
      <c r="AE1642" s="5"/>
      <c r="AF1642" s="5"/>
      <c r="AG1642" s="5"/>
      <c r="AH1642" s="5"/>
      <c r="AI1642" s="5"/>
      <c r="AJ1642" s="5"/>
      <c r="AK1642" s="5"/>
      <c r="AL1642" s="5"/>
      <c r="AM1642" s="5"/>
      <c r="AN1642" s="5"/>
    </row>
    <row r="1643" spans="1:40">
      <c r="A1643" s="5"/>
      <c r="B1643" s="5"/>
      <c r="C1643" s="5"/>
      <c r="D1643" s="145"/>
      <c r="E1643" s="145"/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5"/>
      <c r="Y1643" s="5"/>
      <c r="Z1643" s="5"/>
      <c r="AA1643" s="5"/>
      <c r="AB1643" s="5"/>
      <c r="AC1643" s="5"/>
      <c r="AD1643" s="5"/>
      <c r="AE1643" s="5"/>
      <c r="AF1643" s="5"/>
      <c r="AG1643" s="5"/>
      <c r="AH1643" s="5"/>
      <c r="AI1643" s="5"/>
      <c r="AJ1643" s="5"/>
      <c r="AK1643" s="5"/>
      <c r="AL1643" s="5"/>
      <c r="AM1643" s="5"/>
      <c r="AN1643" s="5"/>
    </row>
    <row r="1644" spans="1:40">
      <c r="A1644" s="5"/>
      <c r="B1644" s="5"/>
      <c r="C1644" s="5"/>
      <c r="D1644" s="145"/>
      <c r="E1644" s="14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  <c r="X1644" s="5"/>
      <c r="Y1644" s="5"/>
      <c r="Z1644" s="5"/>
      <c r="AA1644" s="5"/>
      <c r="AB1644" s="5"/>
      <c r="AC1644" s="5"/>
      <c r="AD1644" s="5"/>
      <c r="AE1644" s="5"/>
      <c r="AF1644" s="5"/>
      <c r="AG1644" s="5"/>
      <c r="AH1644" s="5"/>
      <c r="AI1644" s="5"/>
      <c r="AJ1644" s="5"/>
      <c r="AK1644" s="5"/>
      <c r="AL1644" s="5"/>
      <c r="AM1644" s="5"/>
      <c r="AN1644" s="5"/>
    </row>
    <row r="1645" spans="1:40">
      <c r="A1645" s="5"/>
      <c r="B1645" s="5"/>
      <c r="C1645" s="5"/>
      <c r="D1645" s="145"/>
      <c r="E1645" s="145"/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5"/>
      <c r="X1645" s="5"/>
      <c r="Y1645" s="5"/>
      <c r="Z1645" s="5"/>
      <c r="AA1645" s="5"/>
      <c r="AB1645" s="5"/>
      <c r="AC1645" s="5"/>
      <c r="AD1645" s="5"/>
      <c r="AE1645" s="5"/>
      <c r="AF1645" s="5"/>
      <c r="AG1645" s="5"/>
      <c r="AH1645" s="5"/>
      <c r="AI1645" s="5"/>
      <c r="AJ1645" s="5"/>
      <c r="AK1645" s="5"/>
      <c r="AL1645" s="5"/>
      <c r="AM1645" s="5"/>
      <c r="AN1645" s="5"/>
    </row>
    <row r="1646" spans="1:40">
      <c r="A1646" s="5"/>
      <c r="B1646" s="5"/>
      <c r="C1646" s="5"/>
      <c r="D1646" s="145"/>
      <c r="E1646" s="14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5"/>
      <c r="Y1646" s="5"/>
      <c r="Z1646" s="5"/>
      <c r="AA1646" s="5"/>
      <c r="AB1646" s="5"/>
      <c r="AC1646" s="5"/>
      <c r="AD1646" s="5"/>
      <c r="AE1646" s="5"/>
      <c r="AF1646" s="5"/>
      <c r="AG1646" s="5"/>
      <c r="AH1646" s="5"/>
      <c r="AI1646" s="5"/>
      <c r="AJ1646" s="5"/>
      <c r="AK1646" s="5"/>
      <c r="AL1646" s="5"/>
      <c r="AM1646" s="5"/>
      <c r="AN1646" s="5"/>
    </row>
    <row r="1647" spans="1:40">
      <c r="A1647" s="5"/>
      <c r="B1647" s="5"/>
      <c r="C1647" s="5"/>
      <c r="D1647" s="145"/>
      <c r="E1647" s="145"/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5"/>
      <c r="W1647" s="5"/>
      <c r="X1647" s="5"/>
      <c r="Y1647" s="5"/>
      <c r="Z1647" s="5"/>
      <c r="AA1647" s="5"/>
      <c r="AB1647" s="5"/>
      <c r="AC1647" s="5"/>
      <c r="AD1647" s="5"/>
      <c r="AE1647" s="5"/>
      <c r="AF1647" s="5"/>
      <c r="AG1647" s="5"/>
      <c r="AH1647" s="5"/>
      <c r="AI1647" s="5"/>
      <c r="AJ1647" s="5"/>
      <c r="AK1647" s="5"/>
      <c r="AL1647" s="5"/>
      <c r="AM1647" s="5"/>
      <c r="AN1647" s="5"/>
    </row>
    <row r="1648" spans="1:40">
      <c r="A1648" s="5"/>
      <c r="B1648" s="5"/>
      <c r="C1648" s="5"/>
      <c r="D1648" s="145"/>
      <c r="E1648" s="145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/>
      <c r="X1648" s="5"/>
      <c r="Y1648" s="5"/>
      <c r="Z1648" s="5"/>
      <c r="AA1648" s="5"/>
      <c r="AB1648" s="5"/>
      <c r="AC1648" s="5"/>
      <c r="AD1648" s="5"/>
      <c r="AE1648" s="5"/>
      <c r="AF1648" s="5"/>
      <c r="AG1648" s="5"/>
      <c r="AH1648" s="5"/>
      <c r="AI1648" s="5"/>
      <c r="AJ1648" s="5"/>
      <c r="AK1648" s="5"/>
      <c r="AL1648" s="5"/>
      <c r="AM1648" s="5"/>
      <c r="AN1648" s="5"/>
    </row>
    <row r="1649" spans="1:40">
      <c r="A1649" s="5"/>
      <c r="B1649" s="5"/>
      <c r="C1649" s="5"/>
      <c r="D1649" s="145"/>
      <c r="E1649" s="145"/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5"/>
      <c r="W1649" s="5"/>
      <c r="X1649" s="5"/>
      <c r="Y1649" s="5"/>
      <c r="Z1649" s="5"/>
      <c r="AA1649" s="5"/>
      <c r="AB1649" s="5"/>
      <c r="AC1649" s="5"/>
      <c r="AD1649" s="5"/>
      <c r="AE1649" s="5"/>
      <c r="AF1649" s="5"/>
      <c r="AG1649" s="5"/>
      <c r="AH1649" s="5"/>
      <c r="AI1649" s="5"/>
      <c r="AJ1649" s="5"/>
      <c r="AK1649" s="5"/>
      <c r="AL1649" s="5"/>
      <c r="AM1649" s="5"/>
      <c r="AN1649" s="5"/>
    </row>
    <row r="1650" spans="1:40">
      <c r="A1650" s="5"/>
      <c r="B1650" s="5"/>
      <c r="C1650" s="5"/>
      <c r="D1650" s="145"/>
      <c r="E1650" s="14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  <c r="X1650" s="5"/>
      <c r="Y1650" s="5"/>
      <c r="Z1650" s="5"/>
      <c r="AA1650" s="5"/>
      <c r="AB1650" s="5"/>
      <c r="AC1650" s="5"/>
      <c r="AD1650" s="5"/>
      <c r="AE1650" s="5"/>
      <c r="AF1650" s="5"/>
      <c r="AG1650" s="5"/>
      <c r="AH1650" s="5"/>
      <c r="AI1650" s="5"/>
      <c r="AJ1650" s="5"/>
      <c r="AK1650" s="5"/>
      <c r="AL1650" s="5"/>
      <c r="AM1650" s="5"/>
      <c r="AN1650" s="5"/>
    </row>
    <row r="1651" spans="1:40">
      <c r="A1651" s="5"/>
      <c r="B1651" s="5"/>
      <c r="C1651" s="5"/>
      <c r="D1651" s="145"/>
      <c r="E1651" s="145"/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5"/>
      <c r="W1651" s="5"/>
      <c r="X1651" s="5"/>
      <c r="Y1651" s="5"/>
      <c r="Z1651" s="5"/>
      <c r="AA1651" s="5"/>
      <c r="AB1651" s="5"/>
      <c r="AC1651" s="5"/>
      <c r="AD1651" s="5"/>
      <c r="AE1651" s="5"/>
      <c r="AF1651" s="5"/>
      <c r="AG1651" s="5"/>
      <c r="AH1651" s="5"/>
      <c r="AI1651" s="5"/>
      <c r="AJ1651" s="5"/>
      <c r="AK1651" s="5"/>
      <c r="AL1651" s="5"/>
      <c r="AM1651" s="5"/>
      <c r="AN1651" s="5"/>
    </row>
    <row r="1652" spans="1:40">
      <c r="A1652" s="5"/>
      <c r="B1652" s="5"/>
      <c r="C1652" s="5"/>
      <c r="D1652" s="145"/>
      <c r="E1652" s="14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  <c r="X1652" s="5"/>
      <c r="Y1652" s="5"/>
      <c r="Z1652" s="5"/>
      <c r="AA1652" s="5"/>
      <c r="AB1652" s="5"/>
      <c r="AC1652" s="5"/>
      <c r="AD1652" s="5"/>
      <c r="AE1652" s="5"/>
      <c r="AF1652" s="5"/>
      <c r="AG1652" s="5"/>
      <c r="AH1652" s="5"/>
      <c r="AI1652" s="5"/>
      <c r="AJ1652" s="5"/>
      <c r="AK1652" s="5"/>
      <c r="AL1652" s="5"/>
      <c r="AM1652" s="5"/>
      <c r="AN1652" s="5"/>
    </row>
    <row r="1653" spans="1:40">
      <c r="A1653" s="5"/>
      <c r="B1653" s="5"/>
      <c r="C1653" s="5"/>
      <c r="D1653" s="145"/>
      <c r="E1653" s="145"/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5"/>
      <c r="W1653" s="5"/>
      <c r="X1653" s="5"/>
      <c r="Y1653" s="5"/>
      <c r="Z1653" s="5"/>
      <c r="AA1653" s="5"/>
      <c r="AB1653" s="5"/>
      <c r="AC1653" s="5"/>
      <c r="AD1653" s="5"/>
      <c r="AE1653" s="5"/>
      <c r="AF1653" s="5"/>
      <c r="AG1653" s="5"/>
      <c r="AH1653" s="5"/>
      <c r="AI1653" s="5"/>
      <c r="AJ1653" s="5"/>
      <c r="AK1653" s="5"/>
      <c r="AL1653" s="5"/>
      <c r="AM1653" s="5"/>
      <c r="AN1653" s="5"/>
    </row>
    <row r="1654" spans="1:40">
      <c r="A1654" s="5"/>
      <c r="B1654" s="5"/>
      <c r="C1654" s="5"/>
      <c r="D1654" s="145"/>
      <c r="E1654" s="145"/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  <c r="X1654" s="5"/>
      <c r="Y1654" s="5"/>
      <c r="Z1654" s="5"/>
      <c r="AA1654" s="5"/>
      <c r="AB1654" s="5"/>
      <c r="AC1654" s="5"/>
      <c r="AD1654" s="5"/>
      <c r="AE1654" s="5"/>
      <c r="AF1654" s="5"/>
      <c r="AG1654" s="5"/>
      <c r="AH1654" s="5"/>
      <c r="AI1654" s="5"/>
      <c r="AJ1654" s="5"/>
      <c r="AK1654" s="5"/>
      <c r="AL1654" s="5"/>
      <c r="AM1654" s="5"/>
      <c r="AN1654" s="5"/>
    </row>
    <row r="1655" spans="1:40">
      <c r="A1655" s="5"/>
      <c r="B1655" s="5"/>
      <c r="C1655" s="5"/>
      <c r="D1655" s="145"/>
      <c r="E1655" s="145"/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  <c r="X1655" s="5"/>
      <c r="Y1655" s="5"/>
      <c r="Z1655" s="5"/>
      <c r="AA1655" s="5"/>
      <c r="AB1655" s="5"/>
      <c r="AC1655" s="5"/>
      <c r="AD1655" s="5"/>
      <c r="AE1655" s="5"/>
      <c r="AF1655" s="5"/>
      <c r="AG1655" s="5"/>
      <c r="AH1655" s="5"/>
      <c r="AI1655" s="5"/>
      <c r="AJ1655" s="5"/>
      <c r="AK1655" s="5"/>
      <c r="AL1655" s="5"/>
      <c r="AM1655" s="5"/>
      <c r="AN1655" s="5"/>
    </row>
    <row r="1656" spans="1:40">
      <c r="A1656" s="5"/>
      <c r="B1656" s="5"/>
      <c r="C1656" s="5"/>
      <c r="D1656" s="145"/>
      <c r="E1656" s="14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5"/>
      <c r="W1656" s="5"/>
      <c r="X1656" s="5"/>
      <c r="Y1656" s="5"/>
      <c r="Z1656" s="5"/>
      <c r="AA1656" s="5"/>
      <c r="AB1656" s="5"/>
      <c r="AC1656" s="5"/>
      <c r="AD1656" s="5"/>
      <c r="AE1656" s="5"/>
      <c r="AF1656" s="5"/>
      <c r="AG1656" s="5"/>
      <c r="AH1656" s="5"/>
      <c r="AI1656" s="5"/>
      <c r="AJ1656" s="5"/>
      <c r="AK1656" s="5"/>
      <c r="AL1656" s="5"/>
      <c r="AM1656" s="5"/>
      <c r="AN1656" s="5"/>
    </row>
    <row r="1657" spans="1:40">
      <c r="A1657" s="5"/>
      <c r="B1657" s="5"/>
      <c r="C1657" s="5"/>
      <c r="D1657" s="145"/>
      <c r="E1657" s="145"/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5"/>
      <c r="W1657" s="5"/>
      <c r="X1657" s="5"/>
      <c r="Y1657" s="5"/>
      <c r="Z1657" s="5"/>
      <c r="AA1657" s="5"/>
      <c r="AB1657" s="5"/>
      <c r="AC1657" s="5"/>
      <c r="AD1657" s="5"/>
      <c r="AE1657" s="5"/>
      <c r="AF1657" s="5"/>
      <c r="AG1657" s="5"/>
      <c r="AH1657" s="5"/>
      <c r="AI1657" s="5"/>
      <c r="AJ1657" s="5"/>
      <c r="AK1657" s="5"/>
      <c r="AL1657" s="5"/>
      <c r="AM1657" s="5"/>
      <c r="AN1657" s="5"/>
    </row>
    <row r="1658" spans="1:40">
      <c r="A1658" s="5"/>
      <c r="B1658" s="5"/>
      <c r="C1658" s="5"/>
      <c r="D1658" s="145"/>
      <c r="E1658" s="145"/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5"/>
      <c r="W1658" s="5"/>
      <c r="X1658" s="5"/>
      <c r="Y1658" s="5"/>
      <c r="Z1658" s="5"/>
      <c r="AA1658" s="5"/>
      <c r="AB1658" s="5"/>
      <c r="AC1658" s="5"/>
      <c r="AD1658" s="5"/>
      <c r="AE1658" s="5"/>
      <c r="AF1658" s="5"/>
      <c r="AG1658" s="5"/>
      <c r="AH1658" s="5"/>
      <c r="AI1658" s="5"/>
      <c r="AJ1658" s="5"/>
      <c r="AK1658" s="5"/>
      <c r="AL1658" s="5"/>
      <c r="AM1658" s="5"/>
      <c r="AN1658" s="5"/>
    </row>
    <row r="1659" spans="1:40">
      <c r="A1659" s="5"/>
      <c r="B1659" s="5"/>
      <c r="C1659" s="5"/>
      <c r="D1659" s="145"/>
      <c r="E1659" s="145"/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5"/>
      <c r="W1659" s="5"/>
      <c r="X1659" s="5"/>
      <c r="Y1659" s="5"/>
      <c r="Z1659" s="5"/>
      <c r="AA1659" s="5"/>
      <c r="AB1659" s="5"/>
      <c r="AC1659" s="5"/>
      <c r="AD1659" s="5"/>
      <c r="AE1659" s="5"/>
      <c r="AF1659" s="5"/>
      <c r="AG1659" s="5"/>
      <c r="AH1659" s="5"/>
      <c r="AI1659" s="5"/>
      <c r="AJ1659" s="5"/>
      <c r="AK1659" s="5"/>
      <c r="AL1659" s="5"/>
      <c r="AM1659" s="5"/>
      <c r="AN1659" s="5"/>
    </row>
    <row r="1660" spans="1:40">
      <c r="A1660" s="5"/>
      <c r="B1660" s="5"/>
      <c r="C1660" s="5"/>
      <c r="D1660" s="145"/>
      <c r="E1660" s="145"/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/>
      <c r="W1660" s="5"/>
      <c r="X1660" s="5"/>
      <c r="Y1660" s="5"/>
      <c r="Z1660" s="5"/>
      <c r="AA1660" s="5"/>
      <c r="AB1660" s="5"/>
      <c r="AC1660" s="5"/>
      <c r="AD1660" s="5"/>
      <c r="AE1660" s="5"/>
      <c r="AF1660" s="5"/>
      <c r="AG1660" s="5"/>
      <c r="AH1660" s="5"/>
      <c r="AI1660" s="5"/>
      <c r="AJ1660" s="5"/>
      <c r="AK1660" s="5"/>
      <c r="AL1660" s="5"/>
      <c r="AM1660" s="5"/>
      <c r="AN1660" s="5"/>
    </row>
    <row r="1661" spans="1:40">
      <c r="A1661" s="5"/>
      <c r="B1661" s="5"/>
      <c r="C1661" s="5"/>
      <c r="D1661" s="145"/>
      <c r="E1661" s="145"/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  <c r="X1661" s="5"/>
      <c r="Y1661" s="5"/>
      <c r="Z1661" s="5"/>
      <c r="AA1661" s="5"/>
      <c r="AB1661" s="5"/>
      <c r="AC1661" s="5"/>
      <c r="AD1661" s="5"/>
      <c r="AE1661" s="5"/>
      <c r="AF1661" s="5"/>
      <c r="AG1661" s="5"/>
      <c r="AH1661" s="5"/>
      <c r="AI1661" s="5"/>
      <c r="AJ1661" s="5"/>
      <c r="AK1661" s="5"/>
      <c r="AL1661" s="5"/>
      <c r="AM1661" s="5"/>
      <c r="AN1661" s="5"/>
    </row>
    <row r="1662" spans="1:40">
      <c r="A1662" s="5"/>
      <c r="B1662" s="5"/>
      <c r="C1662" s="5"/>
      <c r="D1662" s="145"/>
      <c r="E1662" s="14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5"/>
      <c r="Y1662" s="5"/>
      <c r="Z1662" s="5"/>
      <c r="AA1662" s="5"/>
      <c r="AB1662" s="5"/>
      <c r="AC1662" s="5"/>
      <c r="AD1662" s="5"/>
      <c r="AE1662" s="5"/>
      <c r="AF1662" s="5"/>
      <c r="AG1662" s="5"/>
      <c r="AH1662" s="5"/>
      <c r="AI1662" s="5"/>
      <c r="AJ1662" s="5"/>
      <c r="AK1662" s="5"/>
      <c r="AL1662" s="5"/>
      <c r="AM1662" s="5"/>
      <c r="AN1662" s="5"/>
    </row>
    <row r="1663" spans="1:40">
      <c r="A1663" s="5"/>
      <c r="B1663" s="5"/>
      <c r="C1663" s="5"/>
      <c r="D1663" s="145"/>
      <c r="E1663" s="145"/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/>
      <c r="W1663" s="5"/>
      <c r="X1663" s="5"/>
      <c r="Y1663" s="5"/>
      <c r="Z1663" s="5"/>
      <c r="AA1663" s="5"/>
      <c r="AB1663" s="5"/>
      <c r="AC1663" s="5"/>
      <c r="AD1663" s="5"/>
      <c r="AE1663" s="5"/>
      <c r="AF1663" s="5"/>
      <c r="AG1663" s="5"/>
      <c r="AH1663" s="5"/>
      <c r="AI1663" s="5"/>
      <c r="AJ1663" s="5"/>
      <c r="AK1663" s="5"/>
      <c r="AL1663" s="5"/>
      <c r="AM1663" s="5"/>
      <c r="AN1663" s="5"/>
    </row>
    <row r="1664" spans="1:40">
      <c r="A1664" s="5"/>
      <c r="B1664" s="5"/>
      <c r="C1664" s="5"/>
      <c r="D1664" s="145"/>
      <c r="E1664" s="145"/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  <c r="X1664" s="5"/>
      <c r="Y1664" s="5"/>
      <c r="Z1664" s="5"/>
      <c r="AA1664" s="5"/>
      <c r="AB1664" s="5"/>
      <c r="AC1664" s="5"/>
      <c r="AD1664" s="5"/>
      <c r="AE1664" s="5"/>
      <c r="AF1664" s="5"/>
      <c r="AG1664" s="5"/>
      <c r="AH1664" s="5"/>
      <c r="AI1664" s="5"/>
      <c r="AJ1664" s="5"/>
      <c r="AK1664" s="5"/>
      <c r="AL1664" s="5"/>
      <c r="AM1664" s="5"/>
      <c r="AN1664" s="5"/>
    </row>
    <row r="1665" spans="1:40">
      <c r="A1665" s="5"/>
      <c r="B1665" s="5"/>
      <c r="C1665" s="5"/>
      <c r="D1665" s="145"/>
      <c r="E1665" s="145"/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5"/>
      <c r="W1665" s="5"/>
      <c r="X1665" s="5"/>
      <c r="Y1665" s="5"/>
      <c r="Z1665" s="5"/>
      <c r="AA1665" s="5"/>
      <c r="AB1665" s="5"/>
      <c r="AC1665" s="5"/>
      <c r="AD1665" s="5"/>
      <c r="AE1665" s="5"/>
      <c r="AF1665" s="5"/>
      <c r="AG1665" s="5"/>
      <c r="AH1665" s="5"/>
      <c r="AI1665" s="5"/>
      <c r="AJ1665" s="5"/>
      <c r="AK1665" s="5"/>
      <c r="AL1665" s="5"/>
      <c r="AM1665" s="5"/>
      <c r="AN1665" s="5"/>
    </row>
    <row r="1666" spans="1:40">
      <c r="A1666" s="5"/>
      <c r="B1666" s="5"/>
      <c r="C1666" s="5"/>
      <c r="D1666" s="145"/>
      <c r="E1666" s="145"/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5"/>
      <c r="Y1666" s="5"/>
      <c r="Z1666" s="5"/>
      <c r="AA1666" s="5"/>
      <c r="AB1666" s="5"/>
      <c r="AC1666" s="5"/>
      <c r="AD1666" s="5"/>
      <c r="AE1666" s="5"/>
      <c r="AF1666" s="5"/>
      <c r="AG1666" s="5"/>
      <c r="AH1666" s="5"/>
      <c r="AI1666" s="5"/>
      <c r="AJ1666" s="5"/>
      <c r="AK1666" s="5"/>
      <c r="AL1666" s="5"/>
      <c r="AM1666" s="5"/>
      <c r="AN1666" s="5"/>
    </row>
    <row r="1667" spans="1:40">
      <c r="A1667" s="5"/>
      <c r="B1667" s="5"/>
      <c r="C1667" s="5"/>
      <c r="D1667" s="145"/>
      <c r="E1667" s="145"/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5"/>
      <c r="W1667" s="5"/>
      <c r="X1667" s="5"/>
      <c r="Y1667" s="5"/>
      <c r="Z1667" s="5"/>
      <c r="AA1667" s="5"/>
      <c r="AB1667" s="5"/>
      <c r="AC1667" s="5"/>
      <c r="AD1667" s="5"/>
      <c r="AE1667" s="5"/>
      <c r="AF1667" s="5"/>
      <c r="AG1667" s="5"/>
      <c r="AH1667" s="5"/>
      <c r="AI1667" s="5"/>
      <c r="AJ1667" s="5"/>
      <c r="AK1667" s="5"/>
      <c r="AL1667" s="5"/>
      <c r="AM1667" s="5"/>
      <c r="AN1667" s="5"/>
    </row>
    <row r="1668" spans="1:40">
      <c r="A1668" s="5"/>
      <c r="B1668" s="5"/>
      <c r="C1668" s="5"/>
      <c r="D1668" s="145"/>
      <c r="E1668" s="14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  <c r="X1668" s="5"/>
      <c r="Y1668" s="5"/>
      <c r="Z1668" s="5"/>
      <c r="AA1668" s="5"/>
      <c r="AB1668" s="5"/>
      <c r="AC1668" s="5"/>
      <c r="AD1668" s="5"/>
      <c r="AE1668" s="5"/>
      <c r="AF1668" s="5"/>
      <c r="AG1668" s="5"/>
      <c r="AH1668" s="5"/>
      <c r="AI1668" s="5"/>
      <c r="AJ1668" s="5"/>
      <c r="AK1668" s="5"/>
      <c r="AL1668" s="5"/>
      <c r="AM1668" s="5"/>
      <c r="AN1668" s="5"/>
    </row>
    <row r="1669" spans="1:40">
      <c r="A1669" s="5"/>
      <c r="B1669" s="5"/>
      <c r="C1669" s="5"/>
      <c r="D1669" s="145"/>
      <c r="E1669" s="145"/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5"/>
      <c r="W1669" s="5"/>
      <c r="X1669" s="5"/>
      <c r="Y1669" s="5"/>
      <c r="Z1669" s="5"/>
      <c r="AA1669" s="5"/>
      <c r="AB1669" s="5"/>
      <c r="AC1669" s="5"/>
      <c r="AD1669" s="5"/>
      <c r="AE1669" s="5"/>
      <c r="AF1669" s="5"/>
      <c r="AG1669" s="5"/>
      <c r="AH1669" s="5"/>
      <c r="AI1669" s="5"/>
      <c r="AJ1669" s="5"/>
      <c r="AK1669" s="5"/>
      <c r="AL1669" s="5"/>
      <c r="AM1669" s="5"/>
      <c r="AN1669" s="5"/>
    </row>
    <row r="1670" spans="1:40">
      <c r="A1670" s="5"/>
      <c r="B1670" s="5"/>
      <c r="C1670" s="5"/>
      <c r="D1670" s="145"/>
      <c r="E1670" s="14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5"/>
      <c r="Y1670" s="5"/>
      <c r="Z1670" s="5"/>
      <c r="AA1670" s="5"/>
      <c r="AB1670" s="5"/>
      <c r="AC1670" s="5"/>
      <c r="AD1670" s="5"/>
      <c r="AE1670" s="5"/>
      <c r="AF1670" s="5"/>
      <c r="AG1670" s="5"/>
      <c r="AH1670" s="5"/>
      <c r="AI1670" s="5"/>
      <c r="AJ1670" s="5"/>
      <c r="AK1670" s="5"/>
      <c r="AL1670" s="5"/>
      <c r="AM1670" s="5"/>
      <c r="AN1670" s="5"/>
    </row>
    <row r="1671" spans="1:40">
      <c r="A1671" s="5"/>
      <c r="B1671" s="5"/>
      <c r="C1671" s="5"/>
      <c r="D1671" s="145"/>
      <c r="E1671" s="145"/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5"/>
      <c r="W1671" s="5"/>
      <c r="X1671" s="5"/>
      <c r="Y1671" s="5"/>
      <c r="Z1671" s="5"/>
      <c r="AA1671" s="5"/>
      <c r="AB1671" s="5"/>
      <c r="AC1671" s="5"/>
      <c r="AD1671" s="5"/>
      <c r="AE1671" s="5"/>
      <c r="AF1671" s="5"/>
      <c r="AG1671" s="5"/>
      <c r="AH1671" s="5"/>
      <c r="AI1671" s="5"/>
      <c r="AJ1671" s="5"/>
      <c r="AK1671" s="5"/>
      <c r="AL1671" s="5"/>
      <c r="AM1671" s="5"/>
      <c r="AN1671" s="5"/>
    </row>
    <row r="1672" spans="1:40">
      <c r="A1672" s="5"/>
      <c r="B1672" s="5"/>
      <c r="C1672" s="5"/>
      <c r="D1672" s="145"/>
      <c r="E1672" s="14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5"/>
      <c r="Y1672" s="5"/>
      <c r="Z1672" s="5"/>
      <c r="AA1672" s="5"/>
      <c r="AB1672" s="5"/>
      <c r="AC1672" s="5"/>
      <c r="AD1672" s="5"/>
      <c r="AE1672" s="5"/>
      <c r="AF1672" s="5"/>
      <c r="AG1672" s="5"/>
      <c r="AH1672" s="5"/>
      <c r="AI1672" s="5"/>
      <c r="AJ1672" s="5"/>
      <c r="AK1672" s="5"/>
      <c r="AL1672" s="5"/>
      <c r="AM1672" s="5"/>
      <c r="AN1672" s="5"/>
    </row>
    <row r="1673" spans="1:40">
      <c r="A1673" s="5"/>
      <c r="B1673" s="5"/>
      <c r="C1673" s="5"/>
      <c r="D1673" s="145"/>
      <c r="E1673" s="145"/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  <c r="X1673" s="5"/>
      <c r="Y1673" s="5"/>
      <c r="Z1673" s="5"/>
      <c r="AA1673" s="5"/>
      <c r="AB1673" s="5"/>
      <c r="AC1673" s="5"/>
      <c r="AD1673" s="5"/>
      <c r="AE1673" s="5"/>
      <c r="AF1673" s="5"/>
      <c r="AG1673" s="5"/>
      <c r="AH1673" s="5"/>
      <c r="AI1673" s="5"/>
      <c r="AJ1673" s="5"/>
      <c r="AK1673" s="5"/>
      <c r="AL1673" s="5"/>
      <c r="AM1673" s="5"/>
      <c r="AN1673" s="5"/>
    </row>
    <row r="1674" spans="1:40">
      <c r="A1674" s="5"/>
      <c r="B1674" s="5"/>
      <c r="C1674" s="5"/>
      <c r="D1674" s="145"/>
      <c r="E1674" s="14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5"/>
      <c r="Y1674" s="5"/>
      <c r="Z1674" s="5"/>
      <c r="AA1674" s="5"/>
      <c r="AB1674" s="5"/>
      <c r="AC1674" s="5"/>
      <c r="AD1674" s="5"/>
      <c r="AE1674" s="5"/>
      <c r="AF1674" s="5"/>
      <c r="AG1674" s="5"/>
      <c r="AH1674" s="5"/>
      <c r="AI1674" s="5"/>
      <c r="AJ1674" s="5"/>
      <c r="AK1674" s="5"/>
      <c r="AL1674" s="5"/>
      <c r="AM1674" s="5"/>
      <c r="AN1674" s="5"/>
    </row>
    <row r="1675" spans="1:40">
      <c r="A1675" s="5"/>
      <c r="B1675" s="5"/>
      <c r="C1675" s="5"/>
      <c r="D1675" s="145"/>
      <c r="E1675" s="145"/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5"/>
      <c r="W1675" s="5"/>
      <c r="X1675" s="5"/>
      <c r="Y1675" s="5"/>
      <c r="Z1675" s="5"/>
      <c r="AA1675" s="5"/>
      <c r="AB1675" s="5"/>
      <c r="AC1675" s="5"/>
      <c r="AD1675" s="5"/>
      <c r="AE1675" s="5"/>
      <c r="AF1675" s="5"/>
      <c r="AG1675" s="5"/>
      <c r="AH1675" s="5"/>
      <c r="AI1675" s="5"/>
      <c r="AJ1675" s="5"/>
      <c r="AK1675" s="5"/>
      <c r="AL1675" s="5"/>
      <c r="AM1675" s="5"/>
      <c r="AN1675" s="5"/>
    </row>
    <row r="1676" spans="1:40">
      <c r="A1676" s="5"/>
      <c r="B1676" s="5"/>
      <c r="C1676" s="5"/>
      <c r="D1676" s="145"/>
      <c r="E1676" s="14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  <c r="X1676" s="5"/>
      <c r="Y1676" s="5"/>
      <c r="Z1676" s="5"/>
      <c r="AA1676" s="5"/>
      <c r="AB1676" s="5"/>
      <c r="AC1676" s="5"/>
      <c r="AD1676" s="5"/>
      <c r="AE1676" s="5"/>
      <c r="AF1676" s="5"/>
      <c r="AG1676" s="5"/>
      <c r="AH1676" s="5"/>
      <c r="AI1676" s="5"/>
      <c r="AJ1676" s="5"/>
      <c r="AK1676" s="5"/>
      <c r="AL1676" s="5"/>
      <c r="AM1676" s="5"/>
      <c r="AN1676" s="5"/>
    </row>
    <row r="1677" spans="1:40">
      <c r="A1677" s="5"/>
      <c r="B1677" s="5"/>
      <c r="C1677" s="5"/>
      <c r="D1677" s="145"/>
      <c r="E1677" s="145"/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5"/>
      <c r="W1677" s="5"/>
      <c r="X1677" s="5"/>
      <c r="Y1677" s="5"/>
      <c r="Z1677" s="5"/>
      <c r="AA1677" s="5"/>
      <c r="AB1677" s="5"/>
      <c r="AC1677" s="5"/>
      <c r="AD1677" s="5"/>
      <c r="AE1677" s="5"/>
      <c r="AF1677" s="5"/>
      <c r="AG1677" s="5"/>
      <c r="AH1677" s="5"/>
      <c r="AI1677" s="5"/>
      <c r="AJ1677" s="5"/>
      <c r="AK1677" s="5"/>
      <c r="AL1677" s="5"/>
      <c r="AM1677" s="5"/>
      <c r="AN1677" s="5"/>
    </row>
    <row r="1678" spans="1:40">
      <c r="A1678" s="5"/>
      <c r="B1678" s="5"/>
      <c r="C1678" s="5"/>
      <c r="D1678" s="145"/>
      <c r="E1678" s="14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/>
      <c r="X1678" s="5"/>
      <c r="Y1678" s="5"/>
      <c r="Z1678" s="5"/>
      <c r="AA1678" s="5"/>
      <c r="AB1678" s="5"/>
      <c r="AC1678" s="5"/>
      <c r="AD1678" s="5"/>
      <c r="AE1678" s="5"/>
      <c r="AF1678" s="5"/>
      <c r="AG1678" s="5"/>
      <c r="AH1678" s="5"/>
      <c r="AI1678" s="5"/>
      <c r="AJ1678" s="5"/>
      <c r="AK1678" s="5"/>
      <c r="AL1678" s="5"/>
      <c r="AM1678" s="5"/>
      <c r="AN1678" s="5"/>
    </row>
    <row r="1679" spans="1:40">
      <c r="A1679" s="5"/>
      <c r="B1679" s="5"/>
      <c r="C1679" s="5"/>
      <c r="D1679" s="145"/>
      <c r="E1679" s="145"/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5"/>
      <c r="W1679" s="5"/>
      <c r="X1679" s="5"/>
      <c r="Y1679" s="5"/>
      <c r="Z1679" s="5"/>
      <c r="AA1679" s="5"/>
      <c r="AB1679" s="5"/>
      <c r="AC1679" s="5"/>
      <c r="AD1679" s="5"/>
      <c r="AE1679" s="5"/>
      <c r="AF1679" s="5"/>
      <c r="AG1679" s="5"/>
      <c r="AH1679" s="5"/>
      <c r="AI1679" s="5"/>
      <c r="AJ1679" s="5"/>
      <c r="AK1679" s="5"/>
      <c r="AL1679" s="5"/>
      <c r="AM1679" s="5"/>
      <c r="AN1679" s="5"/>
    </row>
    <row r="1680" spans="1:40">
      <c r="A1680" s="5"/>
      <c r="B1680" s="5"/>
      <c r="C1680" s="5"/>
      <c r="D1680" s="145"/>
      <c r="E1680" s="14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  <c r="X1680" s="5"/>
      <c r="Y1680" s="5"/>
      <c r="Z1680" s="5"/>
      <c r="AA1680" s="5"/>
      <c r="AB1680" s="5"/>
      <c r="AC1680" s="5"/>
      <c r="AD1680" s="5"/>
      <c r="AE1680" s="5"/>
      <c r="AF1680" s="5"/>
      <c r="AG1680" s="5"/>
      <c r="AH1680" s="5"/>
      <c r="AI1680" s="5"/>
      <c r="AJ1680" s="5"/>
      <c r="AK1680" s="5"/>
      <c r="AL1680" s="5"/>
      <c r="AM1680" s="5"/>
      <c r="AN1680" s="5"/>
    </row>
    <row r="1681" spans="1:40">
      <c r="A1681" s="5"/>
      <c r="B1681" s="5"/>
      <c r="C1681" s="5"/>
      <c r="D1681" s="145"/>
      <c r="E1681" s="145"/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5"/>
      <c r="W1681" s="5"/>
      <c r="X1681" s="5"/>
      <c r="Y1681" s="5"/>
      <c r="Z1681" s="5"/>
      <c r="AA1681" s="5"/>
      <c r="AB1681" s="5"/>
      <c r="AC1681" s="5"/>
      <c r="AD1681" s="5"/>
      <c r="AE1681" s="5"/>
      <c r="AF1681" s="5"/>
      <c r="AG1681" s="5"/>
      <c r="AH1681" s="5"/>
      <c r="AI1681" s="5"/>
      <c r="AJ1681" s="5"/>
      <c r="AK1681" s="5"/>
      <c r="AL1681" s="5"/>
      <c r="AM1681" s="5"/>
      <c r="AN1681" s="5"/>
    </row>
    <row r="1682" spans="1:40">
      <c r="A1682" s="5"/>
      <c r="B1682" s="5"/>
      <c r="C1682" s="5"/>
      <c r="D1682" s="145"/>
      <c r="E1682" s="14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  <c r="X1682" s="5"/>
      <c r="Y1682" s="5"/>
      <c r="Z1682" s="5"/>
      <c r="AA1682" s="5"/>
      <c r="AB1682" s="5"/>
      <c r="AC1682" s="5"/>
      <c r="AD1682" s="5"/>
      <c r="AE1682" s="5"/>
      <c r="AF1682" s="5"/>
      <c r="AG1682" s="5"/>
      <c r="AH1682" s="5"/>
      <c r="AI1682" s="5"/>
      <c r="AJ1682" s="5"/>
      <c r="AK1682" s="5"/>
      <c r="AL1682" s="5"/>
      <c r="AM1682" s="5"/>
      <c r="AN1682" s="5"/>
    </row>
    <row r="1683" spans="1:40">
      <c r="A1683" s="5"/>
      <c r="B1683" s="5"/>
      <c r="C1683" s="5"/>
      <c r="D1683" s="145"/>
      <c r="E1683" s="145"/>
      <c r="F1683" s="5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5"/>
      <c r="W1683" s="5"/>
      <c r="X1683" s="5"/>
      <c r="Y1683" s="5"/>
      <c r="Z1683" s="5"/>
      <c r="AA1683" s="5"/>
      <c r="AB1683" s="5"/>
      <c r="AC1683" s="5"/>
      <c r="AD1683" s="5"/>
      <c r="AE1683" s="5"/>
      <c r="AF1683" s="5"/>
      <c r="AG1683" s="5"/>
      <c r="AH1683" s="5"/>
      <c r="AI1683" s="5"/>
      <c r="AJ1683" s="5"/>
      <c r="AK1683" s="5"/>
      <c r="AL1683" s="5"/>
      <c r="AM1683" s="5"/>
      <c r="AN1683" s="5"/>
    </row>
    <row r="1684" spans="1:40">
      <c r="A1684" s="5"/>
      <c r="B1684" s="5"/>
      <c r="C1684" s="5"/>
      <c r="D1684" s="145"/>
      <c r="E1684" s="14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/>
      <c r="X1684" s="5"/>
      <c r="Y1684" s="5"/>
      <c r="Z1684" s="5"/>
      <c r="AA1684" s="5"/>
      <c r="AB1684" s="5"/>
      <c r="AC1684" s="5"/>
      <c r="AD1684" s="5"/>
      <c r="AE1684" s="5"/>
      <c r="AF1684" s="5"/>
      <c r="AG1684" s="5"/>
      <c r="AH1684" s="5"/>
      <c r="AI1684" s="5"/>
      <c r="AJ1684" s="5"/>
      <c r="AK1684" s="5"/>
      <c r="AL1684" s="5"/>
      <c r="AM1684" s="5"/>
      <c r="AN1684" s="5"/>
    </row>
    <row r="1685" spans="1:40">
      <c r="A1685" s="5"/>
      <c r="B1685" s="5"/>
      <c r="C1685" s="5"/>
      <c r="D1685" s="145"/>
      <c r="E1685" s="145"/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5"/>
      <c r="W1685" s="5"/>
      <c r="X1685" s="5"/>
      <c r="Y1685" s="5"/>
      <c r="Z1685" s="5"/>
      <c r="AA1685" s="5"/>
      <c r="AB1685" s="5"/>
      <c r="AC1685" s="5"/>
      <c r="AD1685" s="5"/>
      <c r="AE1685" s="5"/>
      <c r="AF1685" s="5"/>
      <c r="AG1685" s="5"/>
      <c r="AH1685" s="5"/>
      <c r="AI1685" s="5"/>
      <c r="AJ1685" s="5"/>
      <c r="AK1685" s="5"/>
      <c r="AL1685" s="5"/>
      <c r="AM1685" s="5"/>
      <c r="AN1685" s="5"/>
    </row>
    <row r="1686" spans="1:40">
      <c r="A1686" s="5"/>
      <c r="B1686" s="5"/>
      <c r="C1686" s="5"/>
      <c r="D1686" s="145"/>
      <c r="E1686" s="14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  <c r="X1686" s="5"/>
      <c r="Y1686" s="5"/>
      <c r="Z1686" s="5"/>
      <c r="AA1686" s="5"/>
      <c r="AB1686" s="5"/>
      <c r="AC1686" s="5"/>
      <c r="AD1686" s="5"/>
      <c r="AE1686" s="5"/>
      <c r="AF1686" s="5"/>
      <c r="AG1686" s="5"/>
      <c r="AH1686" s="5"/>
      <c r="AI1686" s="5"/>
      <c r="AJ1686" s="5"/>
      <c r="AK1686" s="5"/>
      <c r="AL1686" s="5"/>
      <c r="AM1686" s="5"/>
      <c r="AN1686" s="5"/>
    </row>
    <row r="1687" spans="1:40">
      <c r="A1687" s="5"/>
      <c r="B1687" s="5"/>
      <c r="C1687" s="5"/>
      <c r="D1687" s="145"/>
      <c r="E1687" s="145"/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  <c r="X1687" s="5"/>
      <c r="Y1687" s="5"/>
      <c r="Z1687" s="5"/>
      <c r="AA1687" s="5"/>
      <c r="AB1687" s="5"/>
      <c r="AC1687" s="5"/>
      <c r="AD1687" s="5"/>
      <c r="AE1687" s="5"/>
      <c r="AF1687" s="5"/>
      <c r="AG1687" s="5"/>
      <c r="AH1687" s="5"/>
      <c r="AI1687" s="5"/>
      <c r="AJ1687" s="5"/>
      <c r="AK1687" s="5"/>
      <c r="AL1687" s="5"/>
      <c r="AM1687" s="5"/>
      <c r="AN1687" s="5"/>
    </row>
    <row r="1688" spans="1:40">
      <c r="A1688" s="5"/>
      <c r="B1688" s="5"/>
      <c r="C1688" s="5"/>
      <c r="D1688" s="145"/>
      <c r="E1688" s="14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  <c r="X1688" s="5"/>
      <c r="Y1688" s="5"/>
      <c r="Z1688" s="5"/>
      <c r="AA1688" s="5"/>
      <c r="AB1688" s="5"/>
      <c r="AC1688" s="5"/>
      <c r="AD1688" s="5"/>
      <c r="AE1688" s="5"/>
      <c r="AF1688" s="5"/>
      <c r="AG1688" s="5"/>
      <c r="AH1688" s="5"/>
      <c r="AI1688" s="5"/>
      <c r="AJ1688" s="5"/>
      <c r="AK1688" s="5"/>
      <c r="AL1688" s="5"/>
      <c r="AM1688" s="5"/>
      <c r="AN1688" s="5"/>
    </row>
    <row r="1689" spans="1:40">
      <c r="A1689" s="5"/>
      <c r="B1689" s="5"/>
      <c r="C1689" s="5"/>
      <c r="D1689" s="145"/>
      <c r="E1689" s="145"/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5"/>
      <c r="W1689" s="5"/>
      <c r="X1689" s="5"/>
      <c r="Y1689" s="5"/>
      <c r="Z1689" s="5"/>
      <c r="AA1689" s="5"/>
      <c r="AB1689" s="5"/>
      <c r="AC1689" s="5"/>
      <c r="AD1689" s="5"/>
      <c r="AE1689" s="5"/>
      <c r="AF1689" s="5"/>
      <c r="AG1689" s="5"/>
      <c r="AH1689" s="5"/>
      <c r="AI1689" s="5"/>
      <c r="AJ1689" s="5"/>
      <c r="AK1689" s="5"/>
      <c r="AL1689" s="5"/>
      <c r="AM1689" s="5"/>
      <c r="AN1689" s="5"/>
    </row>
    <row r="1690" spans="1:40">
      <c r="A1690" s="5"/>
      <c r="B1690" s="5"/>
      <c r="C1690" s="5"/>
      <c r="D1690" s="145"/>
      <c r="E1690" s="14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  <c r="X1690" s="5"/>
      <c r="Y1690" s="5"/>
      <c r="Z1690" s="5"/>
      <c r="AA1690" s="5"/>
      <c r="AB1690" s="5"/>
      <c r="AC1690" s="5"/>
      <c r="AD1690" s="5"/>
      <c r="AE1690" s="5"/>
      <c r="AF1690" s="5"/>
      <c r="AG1690" s="5"/>
      <c r="AH1690" s="5"/>
      <c r="AI1690" s="5"/>
      <c r="AJ1690" s="5"/>
      <c r="AK1690" s="5"/>
      <c r="AL1690" s="5"/>
      <c r="AM1690" s="5"/>
      <c r="AN1690" s="5"/>
    </row>
    <row r="1691" spans="1:40">
      <c r="A1691" s="5"/>
      <c r="B1691" s="5"/>
      <c r="C1691" s="5"/>
      <c r="D1691" s="145"/>
      <c r="E1691" s="145"/>
      <c r="F1691" s="5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5"/>
      <c r="W1691" s="5"/>
      <c r="X1691" s="5"/>
      <c r="Y1691" s="5"/>
      <c r="Z1691" s="5"/>
      <c r="AA1691" s="5"/>
      <c r="AB1691" s="5"/>
      <c r="AC1691" s="5"/>
      <c r="AD1691" s="5"/>
      <c r="AE1691" s="5"/>
      <c r="AF1691" s="5"/>
      <c r="AG1691" s="5"/>
      <c r="AH1691" s="5"/>
      <c r="AI1691" s="5"/>
      <c r="AJ1691" s="5"/>
      <c r="AK1691" s="5"/>
      <c r="AL1691" s="5"/>
      <c r="AM1691" s="5"/>
      <c r="AN1691" s="5"/>
    </row>
    <row r="1692" spans="1:40">
      <c r="A1692" s="5"/>
      <c r="B1692" s="5"/>
      <c r="C1692" s="5"/>
      <c r="D1692" s="145"/>
      <c r="E1692" s="14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5"/>
      <c r="W1692" s="5"/>
      <c r="X1692" s="5"/>
      <c r="Y1692" s="5"/>
      <c r="Z1692" s="5"/>
      <c r="AA1692" s="5"/>
      <c r="AB1692" s="5"/>
      <c r="AC1692" s="5"/>
      <c r="AD1692" s="5"/>
      <c r="AE1692" s="5"/>
      <c r="AF1692" s="5"/>
      <c r="AG1692" s="5"/>
      <c r="AH1692" s="5"/>
      <c r="AI1692" s="5"/>
      <c r="AJ1692" s="5"/>
      <c r="AK1692" s="5"/>
      <c r="AL1692" s="5"/>
      <c r="AM1692" s="5"/>
      <c r="AN1692" s="5"/>
    </row>
    <row r="1693" spans="1:40">
      <c r="A1693" s="5"/>
      <c r="B1693" s="5"/>
      <c r="C1693" s="5"/>
      <c r="D1693" s="145"/>
      <c r="E1693" s="145"/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  <c r="X1693" s="5"/>
      <c r="Y1693" s="5"/>
      <c r="Z1693" s="5"/>
      <c r="AA1693" s="5"/>
      <c r="AB1693" s="5"/>
      <c r="AC1693" s="5"/>
      <c r="AD1693" s="5"/>
      <c r="AE1693" s="5"/>
      <c r="AF1693" s="5"/>
      <c r="AG1693" s="5"/>
      <c r="AH1693" s="5"/>
      <c r="AI1693" s="5"/>
      <c r="AJ1693" s="5"/>
      <c r="AK1693" s="5"/>
      <c r="AL1693" s="5"/>
      <c r="AM1693" s="5"/>
      <c r="AN1693" s="5"/>
    </row>
    <row r="1694" spans="1:40">
      <c r="A1694" s="5"/>
      <c r="B1694" s="5"/>
      <c r="C1694" s="5"/>
      <c r="D1694" s="145"/>
      <c r="E1694" s="14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  <c r="X1694" s="5"/>
      <c r="Y1694" s="5"/>
      <c r="Z1694" s="5"/>
      <c r="AA1694" s="5"/>
      <c r="AB1694" s="5"/>
      <c r="AC1694" s="5"/>
      <c r="AD1694" s="5"/>
      <c r="AE1694" s="5"/>
      <c r="AF1694" s="5"/>
      <c r="AG1694" s="5"/>
      <c r="AH1694" s="5"/>
      <c r="AI1694" s="5"/>
      <c r="AJ1694" s="5"/>
      <c r="AK1694" s="5"/>
      <c r="AL1694" s="5"/>
      <c r="AM1694" s="5"/>
      <c r="AN1694" s="5"/>
    </row>
    <row r="1695" spans="1:40">
      <c r="A1695" s="5"/>
      <c r="B1695" s="5"/>
      <c r="C1695" s="5"/>
      <c r="D1695" s="145"/>
      <c r="E1695" s="145"/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5"/>
      <c r="W1695" s="5"/>
      <c r="X1695" s="5"/>
      <c r="Y1695" s="5"/>
      <c r="Z1695" s="5"/>
      <c r="AA1695" s="5"/>
      <c r="AB1695" s="5"/>
      <c r="AC1695" s="5"/>
      <c r="AD1695" s="5"/>
      <c r="AE1695" s="5"/>
      <c r="AF1695" s="5"/>
      <c r="AG1695" s="5"/>
      <c r="AH1695" s="5"/>
      <c r="AI1695" s="5"/>
      <c r="AJ1695" s="5"/>
      <c r="AK1695" s="5"/>
      <c r="AL1695" s="5"/>
      <c r="AM1695" s="5"/>
      <c r="AN1695" s="5"/>
    </row>
    <row r="1696" spans="1:40">
      <c r="A1696" s="5"/>
      <c r="B1696" s="5"/>
      <c r="C1696" s="5"/>
      <c r="D1696" s="145"/>
      <c r="E1696" s="14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  <c r="X1696" s="5"/>
      <c r="Y1696" s="5"/>
      <c r="Z1696" s="5"/>
      <c r="AA1696" s="5"/>
      <c r="AB1696" s="5"/>
      <c r="AC1696" s="5"/>
      <c r="AD1696" s="5"/>
      <c r="AE1696" s="5"/>
      <c r="AF1696" s="5"/>
      <c r="AG1696" s="5"/>
      <c r="AH1696" s="5"/>
      <c r="AI1696" s="5"/>
      <c r="AJ1696" s="5"/>
      <c r="AK1696" s="5"/>
      <c r="AL1696" s="5"/>
      <c r="AM1696" s="5"/>
      <c r="AN1696" s="5"/>
    </row>
    <row r="1697" spans="1:40">
      <c r="A1697" s="5"/>
      <c r="B1697" s="5"/>
      <c r="C1697" s="5"/>
      <c r="D1697" s="145"/>
      <c r="E1697" s="145"/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5"/>
      <c r="W1697" s="5"/>
      <c r="X1697" s="5"/>
      <c r="Y1697" s="5"/>
      <c r="Z1697" s="5"/>
      <c r="AA1697" s="5"/>
      <c r="AB1697" s="5"/>
      <c r="AC1697" s="5"/>
      <c r="AD1697" s="5"/>
      <c r="AE1697" s="5"/>
      <c r="AF1697" s="5"/>
      <c r="AG1697" s="5"/>
      <c r="AH1697" s="5"/>
      <c r="AI1697" s="5"/>
      <c r="AJ1697" s="5"/>
      <c r="AK1697" s="5"/>
      <c r="AL1697" s="5"/>
      <c r="AM1697" s="5"/>
      <c r="AN1697" s="5"/>
    </row>
    <row r="1698" spans="1:40">
      <c r="A1698" s="5"/>
      <c r="B1698" s="5"/>
      <c r="C1698" s="5"/>
      <c r="D1698" s="145"/>
      <c r="E1698" s="14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  <c r="X1698" s="5"/>
      <c r="Y1698" s="5"/>
      <c r="Z1698" s="5"/>
      <c r="AA1698" s="5"/>
      <c r="AB1698" s="5"/>
      <c r="AC1698" s="5"/>
      <c r="AD1698" s="5"/>
      <c r="AE1698" s="5"/>
      <c r="AF1698" s="5"/>
      <c r="AG1698" s="5"/>
      <c r="AH1698" s="5"/>
      <c r="AI1698" s="5"/>
      <c r="AJ1698" s="5"/>
      <c r="AK1698" s="5"/>
      <c r="AL1698" s="5"/>
      <c r="AM1698" s="5"/>
      <c r="AN1698" s="5"/>
    </row>
    <row r="1699" spans="1:40">
      <c r="A1699" s="5"/>
      <c r="B1699" s="5"/>
      <c r="C1699" s="5"/>
      <c r="D1699" s="145"/>
      <c r="E1699" s="145"/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5"/>
      <c r="W1699" s="5"/>
      <c r="X1699" s="5"/>
      <c r="Y1699" s="5"/>
      <c r="Z1699" s="5"/>
      <c r="AA1699" s="5"/>
      <c r="AB1699" s="5"/>
      <c r="AC1699" s="5"/>
      <c r="AD1699" s="5"/>
      <c r="AE1699" s="5"/>
      <c r="AF1699" s="5"/>
      <c r="AG1699" s="5"/>
      <c r="AH1699" s="5"/>
      <c r="AI1699" s="5"/>
      <c r="AJ1699" s="5"/>
      <c r="AK1699" s="5"/>
      <c r="AL1699" s="5"/>
      <c r="AM1699" s="5"/>
      <c r="AN1699" s="5"/>
    </row>
    <row r="1700" spans="1:40">
      <c r="A1700" s="5"/>
      <c r="B1700" s="5"/>
      <c r="C1700" s="5"/>
      <c r="D1700" s="145"/>
      <c r="E1700" s="145"/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5"/>
      <c r="W1700" s="5"/>
      <c r="X1700" s="5"/>
      <c r="Y1700" s="5"/>
      <c r="Z1700" s="5"/>
      <c r="AA1700" s="5"/>
      <c r="AB1700" s="5"/>
      <c r="AC1700" s="5"/>
      <c r="AD1700" s="5"/>
      <c r="AE1700" s="5"/>
      <c r="AF1700" s="5"/>
      <c r="AG1700" s="5"/>
      <c r="AH1700" s="5"/>
      <c r="AI1700" s="5"/>
      <c r="AJ1700" s="5"/>
      <c r="AK1700" s="5"/>
      <c r="AL1700" s="5"/>
      <c r="AM1700" s="5"/>
      <c r="AN1700" s="5"/>
    </row>
    <row r="1701" spans="1:40">
      <c r="A1701" s="5"/>
      <c r="B1701" s="5"/>
      <c r="C1701" s="5"/>
      <c r="D1701" s="145"/>
      <c r="E1701" s="145"/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5"/>
      <c r="W1701" s="5"/>
      <c r="X1701" s="5"/>
      <c r="Y1701" s="5"/>
      <c r="Z1701" s="5"/>
      <c r="AA1701" s="5"/>
      <c r="AB1701" s="5"/>
      <c r="AC1701" s="5"/>
      <c r="AD1701" s="5"/>
      <c r="AE1701" s="5"/>
      <c r="AF1701" s="5"/>
      <c r="AG1701" s="5"/>
      <c r="AH1701" s="5"/>
      <c r="AI1701" s="5"/>
      <c r="AJ1701" s="5"/>
      <c r="AK1701" s="5"/>
      <c r="AL1701" s="5"/>
      <c r="AM1701" s="5"/>
      <c r="AN1701" s="5"/>
    </row>
    <row r="1702" spans="1:40">
      <c r="A1702" s="5"/>
      <c r="B1702" s="5"/>
      <c r="C1702" s="5"/>
      <c r="D1702" s="145"/>
      <c r="E1702" s="14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  <c r="X1702" s="5"/>
      <c r="Y1702" s="5"/>
      <c r="Z1702" s="5"/>
      <c r="AA1702" s="5"/>
      <c r="AB1702" s="5"/>
      <c r="AC1702" s="5"/>
      <c r="AD1702" s="5"/>
      <c r="AE1702" s="5"/>
      <c r="AF1702" s="5"/>
      <c r="AG1702" s="5"/>
      <c r="AH1702" s="5"/>
      <c r="AI1702" s="5"/>
      <c r="AJ1702" s="5"/>
      <c r="AK1702" s="5"/>
      <c r="AL1702" s="5"/>
      <c r="AM1702" s="5"/>
      <c r="AN1702" s="5"/>
    </row>
    <row r="1703" spans="1:40">
      <c r="A1703" s="5"/>
      <c r="B1703" s="5"/>
      <c r="C1703" s="5"/>
      <c r="D1703" s="145"/>
      <c r="E1703" s="145"/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5"/>
      <c r="W1703" s="5"/>
      <c r="X1703" s="5"/>
      <c r="Y1703" s="5"/>
      <c r="Z1703" s="5"/>
      <c r="AA1703" s="5"/>
      <c r="AB1703" s="5"/>
      <c r="AC1703" s="5"/>
      <c r="AD1703" s="5"/>
      <c r="AE1703" s="5"/>
      <c r="AF1703" s="5"/>
      <c r="AG1703" s="5"/>
      <c r="AH1703" s="5"/>
      <c r="AI1703" s="5"/>
      <c r="AJ1703" s="5"/>
      <c r="AK1703" s="5"/>
      <c r="AL1703" s="5"/>
      <c r="AM1703" s="5"/>
      <c r="AN1703" s="5"/>
    </row>
    <row r="1704" spans="1:40">
      <c r="A1704" s="5"/>
      <c r="B1704" s="5"/>
      <c r="C1704" s="5"/>
      <c r="D1704" s="145"/>
      <c r="E1704" s="14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  <c r="X1704" s="5"/>
      <c r="Y1704" s="5"/>
      <c r="Z1704" s="5"/>
      <c r="AA1704" s="5"/>
      <c r="AB1704" s="5"/>
      <c r="AC1704" s="5"/>
      <c r="AD1704" s="5"/>
      <c r="AE1704" s="5"/>
      <c r="AF1704" s="5"/>
      <c r="AG1704" s="5"/>
      <c r="AH1704" s="5"/>
      <c r="AI1704" s="5"/>
      <c r="AJ1704" s="5"/>
      <c r="AK1704" s="5"/>
      <c r="AL1704" s="5"/>
      <c r="AM1704" s="5"/>
      <c r="AN1704" s="5"/>
    </row>
    <row r="1705" spans="1:40">
      <c r="A1705" s="5"/>
      <c r="B1705" s="5"/>
      <c r="C1705" s="5"/>
      <c r="D1705" s="145"/>
      <c r="E1705" s="145"/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5"/>
      <c r="W1705" s="5"/>
      <c r="X1705" s="5"/>
      <c r="Y1705" s="5"/>
      <c r="Z1705" s="5"/>
      <c r="AA1705" s="5"/>
      <c r="AB1705" s="5"/>
      <c r="AC1705" s="5"/>
      <c r="AD1705" s="5"/>
      <c r="AE1705" s="5"/>
      <c r="AF1705" s="5"/>
      <c r="AG1705" s="5"/>
      <c r="AH1705" s="5"/>
      <c r="AI1705" s="5"/>
      <c r="AJ1705" s="5"/>
      <c r="AK1705" s="5"/>
      <c r="AL1705" s="5"/>
      <c r="AM1705" s="5"/>
      <c r="AN1705" s="5"/>
    </row>
    <row r="1706" spans="1:40">
      <c r="A1706" s="5"/>
      <c r="B1706" s="5"/>
      <c r="C1706" s="5"/>
      <c r="D1706" s="145"/>
      <c r="E1706" s="145"/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5"/>
      <c r="W1706" s="5"/>
      <c r="X1706" s="5"/>
      <c r="Y1706" s="5"/>
      <c r="Z1706" s="5"/>
      <c r="AA1706" s="5"/>
      <c r="AB1706" s="5"/>
      <c r="AC1706" s="5"/>
      <c r="AD1706" s="5"/>
      <c r="AE1706" s="5"/>
      <c r="AF1706" s="5"/>
      <c r="AG1706" s="5"/>
      <c r="AH1706" s="5"/>
      <c r="AI1706" s="5"/>
      <c r="AJ1706" s="5"/>
      <c r="AK1706" s="5"/>
      <c r="AL1706" s="5"/>
      <c r="AM1706" s="5"/>
      <c r="AN1706" s="5"/>
    </row>
    <row r="1707" spans="1:40">
      <c r="A1707" s="5"/>
      <c r="B1707" s="5"/>
      <c r="C1707" s="5"/>
      <c r="D1707" s="145"/>
      <c r="E1707" s="145"/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5"/>
      <c r="W1707" s="5"/>
      <c r="X1707" s="5"/>
      <c r="Y1707" s="5"/>
      <c r="Z1707" s="5"/>
      <c r="AA1707" s="5"/>
      <c r="AB1707" s="5"/>
      <c r="AC1707" s="5"/>
      <c r="AD1707" s="5"/>
      <c r="AE1707" s="5"/>
      <c r="AF1707" s="5"/>
      <c r="AG1707" s="5"/>
      <c r="AH1707" s="5"/>
      <c r="AI1707" s="5"/>
      <c r="AJ1707" s="5"/>
      <c r="AK1707" s="5"/>
      <c r="AL1707" s="5"/>
      <c r="AM1707" s="5"/>
      <c r="AN1707" s="5"/>
    </row>
    <row r="1708" spans="1:40">
      <c r="A1708" s="5"/>
      <c r="B1708" s="5"/>
      <c r="C1708" s="5"/>
      <c r="D1708" s="145"/>
      <c r="E1708" s="14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/>
      <c r="X1708" s="5"/>
      <c r="Y1708" s="5"/>
      <c r="Z1708" s="5"/>
      <c r="AA1708" s="5"/>
      <c r="AB1708" s="5"/>
      <c r="AC1708" s="5"/>
      <c r="AD1708" s="5"/>
      <c r="AE1708" s="5"/>
      <c r="AF1708" s="5"/>
      <c r="AG1708" s="5"/>
      <c r="AH1708" s="5"/>
      <c r="AI1708" s="5"/>
      <c r="AJ1708" s="5"/>
      <c r="AK1708" s="5"/>
      <c r="AL1708" s="5"/>
      <c r="AM1708" s="5"/>
      <c r="AN1708" s="5"/>
    </row>
    <row r="1709" spans="1:40">
      <c r="A1709" s="5"/>
      <c r="B1709" s="5"/>
      <c r="C1709" s="5"/>
      <c r="D1709" s="145"/>
      <c r="E1709" s="145"/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5"/>
      <c r="W1709" s="5"/>
      <c r="X1709" s="5"/>
      <c r="Y1709" s="5"/>
      <c r="Z1709" s="5"/>
      <c r="AA1709" s="5"/>
      <c r="AB1709" s="5"/>
      <c r="AC1709" s="5"/>
      <c r="AD1709" s="5"/>
      <c r="AE1709" s="5"/>
      <c r="AF1709" s="5"/>
      <c r="AG1709" s="5"/>
      <c r="AH1709" s="5"/>
      <c r="AI1709" s="5"/>
      <c r="AJ1709" s="5"/>
      <c r="AK1709" s="5"/>
      <c r="AL1709" s="5"/>
      <c r="AM1709" s="5"/>
      <c r="AN1709" s="5"/>
    </row>
    <row r="1710" spans="1:40">
      <c r="A1710" s="5"/>
      <c r="B1710" s="5"/>
      <c r="C1710" s="5"/>
      <c r="D1710" s="145"/>
      <c r="E1710" s="14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  <c r="X1710" s="5"/>
      <c r="Y1710" s="5"/>
      <c r="Z1710" s="5"/>
      <c r="AA1710" s="5"/>
      <c r="AB1710" s="5"/>
      <c r="AC1710" s="5"/>
      <c r="AD1710" s="5"/>
      <c r="AE1710" s="5"/>
      <c r="AF1710" s="5"/>
      <c r="AG1710" s="5"/>
      <c r="AH1710" s="5"/>
      <c r="AI1710" s="5"/>
      <c r="AJ1710" s="5"/>
      <c r="AK1710" s="5"/>
      <c r="AL1710" s="5"/>
      <c r="AM1710" s="5"/>
      <c r="AN1710" s="5"/>
    </row>
    <row r="1711" spans="1:40">
      <c r="A1711" s="5"/>
      <c r="B1711" s="5"/>
      <c r="C1711" s="5"/>
      <c r="D1711" s="145"/>
      <c r="E1711" s="145"/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5"/>
      <c r="W1711" s="5"/>
      <c r="X1711" s="5"/>
      <c r="Y1711" s="5"/>
      <c r="Z1711" s="5"/>
      <c r="AA1711" s="5"/>
      <c r="AB1711" s="5"/>
      <c r="AC1711" s="5"/>
      <c r="AD1711" s="5"/>
      <c r="AE1711" s="5"/>
      <c r="AF1711" s="5"/>
      <c r="AG1711" s="5"/>
      <c r="AH1711" s="5"/>
      <c r="AI1711" s="5"/>
      <c r="AJ1711" s="5"/>
      <c r="AK1711" s="5"/>
      <c r="AL1711" s="5"/>
      <c r="AM1711" s="5"/>
      <c r="AN1711" s="5"/>
    </row>
    <row r="1712" spans="1:40">
      <c r="A1712" s="5"/>
      <c r="B1712" s="5"/>
      <c r="C1712" s="5"/>
      <c r="D1712" s="145"/>
      <c r="E1712" s="14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  <c r="X1712" s="5"/>
      <c r="Y1712" s="5"/>
      <c r="Z1712" s="5"/>
      <c r="AA1712" s="5"/>
      <c r="AB1712" s="5"/>
      <c r="AC1712" s="5"/>
      <c r="AD1712" s="5"/>
      <c r="AE1712" s="5"/>
      <c r="AF1712" s="5"/>
      <c r="AG1712" s="5"/>
      <c r="AH1712" s="5"/>
      <c r="AI1712" s="5"/>
      <c r="AJ1712" s="5"/>
      <c r="AK1712" s="5"/>
      <c r="AL1712" s="5"/>
      <c r="AM1712" s="5"/>
      <c r="AN1712" s="5"/>
    </row>
    <row r="1713" spans="1:40">
      <c r="A1713" s="5"/>
      <c r="B1713" s="5"/>
      <c r="C1713" s="5"/>
      <c r="D1713" s="145"/>
      <c r="E1713" s="145"/>
      <c r="F1713" s="5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5"/>
      <c r="W1713" s="5"/>
      <c r="X1713" s="5"/>
      <c r="Y1713" s="5"/>
      <c r="Z1713" s="5"/>
      <c r="AA1713" s="5"/>
      <c r="AB1713" s="5"/>
      <c r="AC1713" s="5"/>
      <c r="AD1713" s="5"/>
      <c r="AE1713" s="5"/>
      <c r="AF1713" s="5"/>
      <c r="AG1713" s="5"/>
      <c r="AH1713" s="5"/>
      <c r="AI1713" s="5"/>
      <c r="AJ1713" s="5"/>
      <c r="AK1713" s="5"/>
      <c r="AL1713" s="5"/>
      <c r="AM1713" s="5"/>
      <c r="AN1713" s="5"/>
    </row>
    <row r="1714" spans="1:40">
      <c r="A1714" s="5"/>
      <c r="B1714" s="5"/>
      <c r="C1714" s="5"/>
      <c r="D1714" s="145"/>
      <c r="E1714" s="145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5"/>
      <c r="W1714" s="5"/>
      <c r="X1714" s="5"/>
      <c r="Y1714" s="5"/>
      <c r="Z1714" s="5"/>
      <c r="AA1714" s="5"/>
      <c r="AB1714" s="5"/>
      <c r="AC1714" s="5"/>
      <c r="AD1714" s="5"/>
      <c r="AE1714" s="5"/>
      <c r="AF1714" s="5"/>
      <c r="AG1714" s="5"/>
      <c r="AH1714" s="5"/>
      <c r="AI1714" s="5"/>
      <c r="AJ1714" s="5"/>
      <c r="AK1714" s="5"/>
      <c r="AL1714" s="5"/>
      <c r="AM1714" s="5"/>
      <c r="AN1714" s="5"/>
    </row>
    <row r="1715" spans="1:40">
      <c r="A1715" s="5"/>
      <c r="B1715" s="5"/>
      <c r="C1715" s="5"/>
      <c r="D1715" s="145"/>
      <c r="E1715" s="145"/>
      <c r="F1715" s="5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5"/>
      <c r="W1715" s="5"/>
      <c r="X1715" s="5"/>
      <c r="Y1715" s="5"/>
      <c r="Z1715" s="5"/>
      <c r="AA1715" s="5"/>
      <c r="AB1715" s="5"/>
      <c r="AC1715" s="5"/>
      <c r="AD1715" s="5"/>
      <c r="AE1715" s="5"/>
      <c r="AF1715" s="5"/>
      <c r="AG1715" s="5"/>
      <c r="AH1715" s="5"/>
      <c r="AI1715" s="5"/>
      <c r="AJ1715" s="5"/>
      <c r="AK1715" s="5"/>
      <c r="AL1715" s="5"/>
      <c r="AM1715" s="5"/>
      <c r="AN1715" s="5"/>
    </row>
    <row r="1716" spans="1:40">
      <c r="A1716" s="5"/>
      <c r="B1716" s="5"/>
      <c r="C1716" s="5"/>
      <c r="D1716" s="145"/>
      <c r="E1716" s="145"/>
      <c r="F1716" s="5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5"/>
      <c r="W1716" s="5"/>
      <c r="X1716" s="5"/>
      <c r="Y1716" s="5"/>
      <c r="Z1716" s="5"/>
      <c r="AA1716" s="5"/>
      <c r="AB1716" s="5"/>
      <c r="AC1716" s="5"/>
      <c r="AD1716" s="5"/>
      <c r="AE1716" s="5"/>
      <c r="AF1716" s="5"/>
      <c r="AG1716" s="5"/>
      <c r="AH1716" s="5"/>
      <c r="AI1716" s="5"/>
      <c r="AJ1716" s="5"/>
      <c r="AK1716" s="5"/>
      <c r="AL1716" s="5"/>
      <c r="AM1716" s="5"/>
      <c r="AN1716" s="5"/>
    </row>
    <row r="1717" spans="1:40">
      <c r="A1717" s="5"/>
      <c r="B1717" s="5"/>
      <c r="C1717" s="5"/>
      <c r="D1717" s="145"/>
      <c r="E1717" s="145"/>
      <c r="F1717" s="5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5"/>
      <c r="W1717" s="5"/>
      <c r="X1717" s="5"/>
      <c r="Y1717" s="5"/>
      <c r="Z1717" s="5"/>
      <c r="AA1717" s="5"/>
      <c r="AB1717" s="5"/>
      <c r="AC1717" s="5"/>
      <c r="AD1717" s="5"/>
      <c r="AE1717" s="5"/>
      <c r="AF1717" s="5"/>
      <c r="AG1717" s="5"/>
      <c r="AH1717" s="5"/>
      <c r="AI1717" s="5"/>
      <c r="AJ1717" s="5"/>
      <c r="AK1717" s="5"/>
      <c r="AL1717" s="5"/>
      <c r="AM1717" s="5"/>
      <c r="AN1717" s="5"/>
    </row>
    <row r="1718" spans="1:40">
      <c r="A1718" s="5"/>
      <c r="B1718" s="5"/>
      <c r="C1718" s="5"/>
      <c r="D1718" s="145"/>
      <c r="E1718" s="145"/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  <c r="X1718" s="5"/>
      <c r="Y1718" s="5"/>
      <c r="Z1718" s="5"/>
      <c r="AA1718" s="5"/>
      <c r="AB1718" s="5"/>
      <c r="AC1718" s="5"/>
      <c r="AD1718" s="5"/>
      <c r="AE1718" s="5"/>
      <c r="AF1718" s="5"/>
      <c r="AG1718" s="5"/>
      <c r="AH1718" s="5"/>
      <c r="AI1718" s="5"/>
      <c r="AJ1718" s="5"/>
      <c r="AK1718" s="5"/>
      <c r="AL1718" s="5"/>
      <c r="AM1718" s="5"/>
      <c r="AN1718" s="5"/>
    </row>
    <row r="1719" spans="1:40">
      <c r="A1719" s="5"/>
      <c r="B1719" s="5"/>
      <c r="C1719" s="5"/>
      <c r="D1719" s="145"/>
      <c r="E1719" s="145"/>
      <c r="F1719" s="5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5"/>
      <c r="W1719" s="5"/>
      <c r="X1719" s="5"/>
      <c r="Y1719" s="5"/>
      <c r="Z1719" s="5"/>
      <c r="AA1719" s="5"/>
      <c r="AB1719" s="5"/>
      <c r="AC1719" s="5"/>
      <c r="AD1719" s="5"/>
      <c r="AE1719" s="5"/>
      <c r="AF1719" s="5"/>
      <c r="AG1719" s="5"/>
      <c r="AH1719" s="5"/>
      <c r="AI1719" s="5"/>
      <c r="AJ1719" s="5"/>
      <c r="AK1719" s="5"/>
      <c r="AL1719" s="5"/>
      <c r="AM1719" s="5"/>
      <c r="AN1719" s="5"/>
    </row>
    <row r="1720" spans="1:40">
      <c r="A1720" s="5"/>
      <c r="B1720" s="5"/>
      <c r="C1720" s="5"/>
      <c r="D1720" s="145"/>
      <c r="E1720" s="145"/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5"/>
      <c r="W1720" s="5"/>
      <c r="X1720" s="5"/>
      <c r="Y1720" s="5"/>
      <c r="Z1720" s="5"/>
      <c r="AA1720" s="5"/>
      <c r="AB1720" s="5"/>
      <c r="AC1720" s="5"/>
      <c r="AD1720" s="5"/>
      <c r="AE1720" s="5"/>
      <c r="AF1720" s="5"/>
      <c r="AG1720" s="5"/>
      <c r="AH1720" s="5"/>
      <c r="AI1720" s="5"/>
      <c r="AJ1720" s="5"/>
      <c r="AK1720" s="5"/>
      <c r="AL1720" s="5"/>
      <c r="AM1720" s="5"/>
      <c r="AN1720" s="5"/>
    </row>
    <row r="1721" spans="1:40">
      <c r="A1721" s="5"/>
      <c r="B1721" s="5"/>
      <c r="C1721" s="5"/>
      <c r="D1721" s="145"/>
      <c r="E1721" s="145"/>
      <c r="F1721" s="5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5"/>
      <c r="W1721" s="5"/>
      <c r="X1721" s="5"/>
      <c r="Y1721" s="5"/>
      <c r="Z1721" s="5"/>
      <c r="AA1721" s="5"/>
      <c r="AB1721" s="5"/>
      <c r="AC1721" s="5"/>
      <c r="AD1721" s="5"/>
      <c r="AE1721" s="5"/>
      <c r="AF1721" s="5"/>
      <c r="AG1721" s="5"/>
      <c r="AH1721" s="5"/>
      <c r="AI1721" s="5"/>
      <c r="AJ1721" s="5"/>
      <c r="AK1721" s="5"/>
      <c r="AL1721" s="5"/>
      <c r="AM1721" s="5"/>
      <c r="AN1721" s="5"/>
    </row>
    <row r="1722" spans="1:40">
      <c r="A1722" s="5"/>
      <c r="B1722" s="5"/>
      <c r="C1722" s="5"/>
      <c r="D1722" s="145"/>
      <c r="E1722" s="145"/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5"/>
      <c r="W1722" s="5"/>
      <c r="X1722" s="5"/>
      <c r="Y1722" s="5"/>
      <c r="Z1722" s="5"/>
      <c r="AA1722" s="5"/>
      <c r="AB1722" s="5"/>
      <c r="AC1722" s="5"/>
      <c r="AD1722" s="5"/>
      <c r="AE1722" s="5"/>
      <c r="AF1722" s="5"/>
      <c r="AG1722" s="5"/>
      <c r="AH1722" s="5"/>
      <c r="AI1722" s="5"/>
      <c r="AJ1722" s="5"/>
      <c r="AK1722" s="5"/>
      <c r="AL1722" s="5"/>
      <c r="AM1722" s="5"/>
      <c r="AN1722" s="5"/>
    </row>
    <row r="1723" spans="1:40">
      <c r="A1723" s="5"/>
      <c r="B1723" s="5"/>
      <c r="C1723" s="5"/>
      <c r="D1723" s="145"/>
      <c r="E1723" s="145"/>
      <c r="F1723" s="5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5"/>
      <c r="W1723" s="5"/>
      <c r="X1723" s="5"/>
      <c r="Y1723" s="5"/>
      <c r="Z1723" s="5"/>
      <c r="AA1723" s="5"/>
      <c r="AB1723" s="5"/>
      <c r="AC1723" s="5"/>
      <c r="AD1723" s="5"/>
      <c r="AE1723" s="5"/>
      <c r="AF1723" s="5"/>
      <c r="AG1723" s="5"/>
      <c r="AH1723" s="5"/>
      <c r="AI1723" s="5"/>
      <c r="AJ1723" s="5"/>
      <c r="AK1723" s="5"/>
      <c r="AL1723" s="5"/>
      <c r="AM1723" s="5"/>
      <c r="AN1723" s="5"/>
    </row>
    <row r="1724" spans="1:40">
      <c r="A1724" s="5"/>
      <c r="B1724" s="5"/>
      <c r="C1724" s="5"/>
      <c r="D1724" s="145"/>
      <c r="E1724" s="145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  <c r="X1724" s="5"/>
      <c r="Y1724" s="5"/>
      <c r="Z1724" s="5"/>
      <c r="AA1724" s="5"/>
      <c r="AB1724" s="5"/>
      <c r="AC1724" s="5"/>
      <c r="AD1724" s="5"/>
      <c r="AE1724" s="5"/>
      <c r="AF1724" s="5"/>
      <c r="AG1724" s="5"/>
      <c r="AH1724" s="5"/>
      <c r="AI1724" s="5"/>
      <c r="AJ1724" s="5"/>
      <c r="AK1724" s="5"/>
      <c r="AL1724" s="5"/>
      <c r="AM1724" s="5"/>
      <c r="AN1724" s="5"/>
    </row>
    <row r="1725" spans="1:40">
      <c r="A1725" s="5"/>
      <c r="B1725" s="5"/>
      <c r="C1725" s="5"/>
      <c r="D1725" s="145"/>
      <c r="E1725" s="145"/>
      <c r="F1725" s="5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  <c r="V1725" s="5"/>
      <c r="W1725" s="5"/>
      <c r="X1725" s="5"/>
      <c r="Y1725" s="5"/>
      <c r="Z1725" s="5"/>
      <c r="AA1725" s="5"/>
      <c r="AB1725" s="5"/>
      <c r="AC1725" s="5"/>
      <c r="AD1725" s="5"/>
      <c r="AE1725" s="5"/>
      <c r="AF1725" s="5"/>
      <c r="AG1725" s="5"/>
      <c r="AH1725" s="5"/>
      <c r="AI1725" s="5"/>
      <c r="AJ1725" s="5"/>
      <c r="AK1725" s="5"/>
      <c r="AL1725" s="5"/>
      <c r="AM1725" s="5"/>
      <c r="AN1725" s="5"/>
    </row>
    <row r="1726" spans="1:40">
      <c r="A1726" s="5"/>
      <c r="B1726" s="5"/>
      <c r="C1726" s="5"/>
      <c r="D1726" s="145"/>
      <c r="E1726" s="145"/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5"/>
      <c r="W1726" s="5"/>
      <c r="X1726" s="5"/>
      <c r="Y1726" s="5"/>
      <c r="Z1726" s="5"/>
      <c r="AA1726" s="5"/>
      <c r="AB1726" s="5"/>
      <c r="AC1726" s="5"/>
      <c r="AD1726" s="5"/>
      <c r="AE1726" s="5"/>
      <c r="AF1726" s="5"/>
      <c r="AG1726" s="5"/>
      <c r="AH1726" s="5"/>
      <c r="AI1726" s="5"/>
      <c r="AJ1726" s="5"/>
      <c r="AK1726" s="5"/>
      <c r="AL1726" s="5"/>
      <c r="AM1726" s="5"/>
      <c r="AN1726" s="5"/>
    </row>
    <row r="1727" spans="1:40">
      <c r="A1727" s="5"/>
      <c r="B1727" s="5"/>
      <c r="C1727" s="5"/>
      <c r="D1727" s="145"/>
      <c r="E1727" s="145"/>
      <c r="F1727" s="5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  <c r="V1727" s="5"/>
      <c r="W1727" s="5"/>
      <c r="X1727" s="5"/>
      <c r="Y1727" s="5"/>
      <c r="Z1727" s="5"/>
      <c r="AA1727" s="5"/>
      <c r="AB1727" s="5"/>
      <c r="AC1727" s="5"/>
      <c r="AD1727" s="5"/>
      <c r="AE1727" s="5"/>
      <c r="AF1727" s="5"/>
      <c r="AG1727" s="5"/>
      <c r="AH1727" s="5"/>
      <c r="AI1727" s="5"/>
      <c r="AJ1727" s="5"/>
      <c r="AK1727" s="5"/>
      <c r="AL1727" s="5"/>
      <c r="AM1727" s="5"/>
      <c r="AN1727" s="5"/>
    </row>
    <row r="1728" spans="1:40">
      <c r="A1728" s="5"/>
      <c r="B1728" s="5"/>
      <c r="C1728" s="5"/>
      <c r="D1728" s="145"/>
      <c r="E1728" s="145"/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5"/>
      <c r="W1728" s="5"/>
      <c r="X1728" s="5"/>
      <c r="Y1728" s="5"/>
      <c r="Z1728" s="5"/>
      <c r="AA1728" s="5"/>
      <c r="AB1728" s="5"/>
      <c r="AC1728" s="5"/>
      <c r="AD1728" s="5"/>
      <c r="AE1728" s="5"/>
      <c r="AF1728" s="5"/>
      <c r="AG1728" s="5"/>
      <c r="AH1728" s="5"/>
      <c r="AI1728" s="5"/>
      <c r="AJ1728" s="5"/>
      <c r="AK1728" s="5"/>
      <c r="AL1728" s="5"/>
      <c r="AM1728" s="5"/>
      <c r="AN1728" s="5"/>
    </row>
    <row r="1729" spans="1:40">
      <c r="A1729" s="5"/>
      <c r="B1729" s="5"/>
      <c r="C1729" s="5"/>
      <c r="D1729" s="145"/>
      <c r="E1729" s="145"/>
      <c r="F1729" s="5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  <c r="V1729" s="5"/>
      <c r="W1729" s="5"/>
      <c r="X1729" s="5"/>
      <c r="Y1729" s="5"/>
      <c r="Z1729" s="5"/>
      <c r="AA1729" s="5"/>
      <c r="AB1729" s="5"/>
      <c r="AC1729" s="5"/>
      <c r="AD1729" s="5"/>
      <c r="AE1729" s="5"/>
      <c r="AF1729" s="5"/>
      <c r="AG1729" s="5"/>
      <c r="AH1729" s="5"/>
      <c r="AI1729" s="5"/>
      <c r="AJ1729" s="5"/>
      <c r="AK1729" s="5"/>
      <c r="AL1729" s="5"/>
      <c r="AM1729" s="5"/>
      <c r="AN1729" s="5"/>
    </row>
    <row r="1730" spans="1:40">
      <c r="A1730" s="5"/>
      <c r="B1730" s="5"/>
      <c r="C1730" s="5"/>
      <c r="D1730" s="145"/>
      <c r="E1730" s="145"/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5"/>
      <c r="W1730" s="5"/>
      <c r="X1730" s="5"/>
      <c r="Y1730" s="5"/>
      <c r="Z1730" s="5"/>
      <c r="AA1730" s="5"/>
      <c r="AB1730" s="5"/>
      <c r="AC1730" s="5"/>
      <c r="AD1730" s="5"/>
      <c r="AE1730" s="5"/>
      <c r="AF1730" s="5"/>
      <c r="AG1730" s="5"/>
      <c r="AH1730" s="5"/>
      <c r="AI1730" s="5"/>
      <c r="AJ1730" s="5"/>
      <c r="AK1730" s="5"/>
      <c r="AL1730" s="5"/>
      <c r="AM1730" s="5"/>
      <c r="AN1730" s="5"/>
    </row>
    <row r="1731" spans="1:40">
      <c r="A1731" s="5"/>
      <c r="B1731" s="5"/>
      <c r="C1731" s="5"/>
      <c r="D1731" s="145"/>
      <c r="E1731" s="145"/>
      <c r="F1731" s="5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  <c r="V1731" s="5"/>
      <c r="W1731" s="5"/>
      <c r="X1731" s="5"/>
      <c r="Y1731" s="5"/>
      <c r="Z1731" s="5"/>
      <c r="AA1731" s="5"/>
      <c r="AB1731" s="5"/>
      <c r="AC1731" s="5"/>
      <c r="AD1731" s="5"/>
      <c r="AE1731" s="5"/>
      <c r="AF1731" s="5"/>
      <c r="AG1731" s="5"/>
      <c r="AH1731" s="5"/>
      <c r="AI1731" s="5"/>
      <c r="AJ1731" s="5"/>
      <c r="AK1731" s="5"/>
      <c r="AL1731" s="5"/>
      <c r="AM1731" s="5"/>
      <c r="AN1731" s="5"/>
    </row>
    <row r="1732" spans="1:40">
      <c r="A1732" s="5"/>
      <c r="B1732" s="5"/>
      <c r="C1732" s="5"/>
      <c r="D1732" s="145"/>
      <c r="E1732" s="145"/>
      <c r="F1732" s="5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  <c r="V1732" s="5"/>
      <c r="W1732" s="5"/>
      <c r="X1732" s="5"/>
      <c r="Y1732" s="5"/>
      <c r="Z1732" s="5"/>
      <c r="AA1732" s="5"/>
      <c r="AB1732" s="5"/>
      <c r="AC1732" s="5"/>
      <c r="AD1732" s="5"/>
      <c r="AE1732" s="5"/>
      <c r="AF1732" s="5"/>
      <c r="AG1732" s="5"/>
      <c r="AH1732" s="5"/>
      <c r="AI1732" s="5"/>
      <c r="AJ1732" s="5"/>
      <c r="AK1732" s="5"/>
      <c r="AL1732" s="5"/>
      <c r="AM1732" s="5"/>
      <c r="AN1732" s="5"/>
    </row>
    <row r="1733" spans="1:40">
      <c r="A1733" s="5"/>
      <c r="B1733" s="5"/>
      <c r="C1733" s="5"/>
      <c r="D1733" s="145"/>
      <c r="E1733" s="145"/>
      <c r="F1733" s="5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  <c r="V1733" s="5"/>
      <c r="W1733" s="5"/>
      <c r="X1733" s="5"/>
      <c r="Y1733" s="5"/>
      <c r="Z1733" s="5"/>
      <c r="AA1733" s="5"/>
      <c r="AB1733" s="5"/>
      <c r="AC1733" s="5"/>
      <c r="AD1733" s="5"/>
      <c r="AE1733" s="5"/>
      <c r="AF1733" s="5"/>
      <c r="AG1733" s="5"/>
      <c r="AH1733" s="5"/>
      <c r="AI1733" s="5"/>
      <c r="AJ1733" s="5"/>
      <c r="AK1733" s="5"/>
      <c r="AL1733" s="5"/>
      <c r="AM1733" s="5"/>
      <c r="AN1733" s="5"/>
    </row>
    <row r="1734" spans="1:40">
      <c r="A1734" s="5"/>
      <c r="B1734" s="5"/>
      <c r="C1734" s="5"/>
      <c r="D1734" s="145"/>
      <c r="E1734" s="145"/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5"/>
      <c r="W1734" s="5"/>
      <c r="X1734" s="5"/>
      <c r="Y1734" s="5"/>
      <c r="Z1734" s="5"/>
      <c r="AA1734" s="5"/>
      <c r="AB1734" s="5"/>
      <c r="AC1734" s="5"/>
      <c r="AD1734" s="5"/>
      <c r="AE1734" s="5"/>
      <c r="AF1734" s="5"/>
      <c r="AG1734" s="5"/>
      <c r="AH1734" s="5"/>
      <c r="AI1734" s="5"/>
      <c r="AJ1734" s="5"/>
      <c r="AK1734" s="5"/>
      <c r="AL1734" s="5"/>
      <c r="AM1734" s="5"/>
      <c r="AN1734" s="5"/>
    </row>
    <row r="1735" spans="1:40">
      <c r="A1735" s="5"/>
      <c r="B1735" s="5"/>
      <c r="C1735" s="5"/>
      <c r="D1735" s="145"/>
      <c r="E1735" s="145"/>
      <c r="F1735" s="5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  <c r="V1735" s="5"/>
      <c r="W1735" s="5"/>
      <c r="X1735" s="5"/>
      <c r="Y1735" s="5"/>
      <c r="Z1735" s="5"/>
      <c r="AA1735" s="5"/>
      <c r="AB1735" s="5"/>
      <c r="AC1735" s="5"/>
      <c r="AD1735" s="5"/>
      <c r="AE1735" s="5"/>
      <c r="AF1735" s="5"/>
      <c r="AG1735" s="5"/>
      <c r="AH1735" s="5"/>
      <c r="AI1735" s="5"/>
      <c r="AJ1735" s="5"/>
      <c r="AK1735" s="5"/>
      <c r="AL1735" s="5"/>
      <c r="AM1735" s="5"/>
      <c r="AN1735" s="5"/>
    </row>
    <row r="1736" spans="1:40">
      <c r="A1736" s="5"/>
      <c r="B1736" s="5"/>
      <c r="C1736" s="5"/>
      <c r="D1736" s="145"/>
      <c r="E1736" s="145"/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5"/>
      <c r="W1736" s="5"/>
      <c r="X1736" s="5"/>
      <c r="Y1736" s="5"/>
      <c r="Z1736" s="5"/>
      <c r="AA1736" s="5"/>
      <c r="AB1736" s="5"/>
      <c r="AC1736" s="5"/>
      <c r="AD1736" s="5"/>
      <c r="AE1736" s="5"/>
      <c r="AF1736" s="5"/>
      <c r="AG1736" s="5"/>
      <c r="AH1736" s="5"/>
      <c r="AI1736" s="5"/>
      <c r="AJ1736" s="5"/>
      <c r="AK1736" s="5"/>
      <c r="AL1736" s="5"/>
      <c r="AM1736" s="5"/>
      <c r="AN1736" s="5"/>
    </row>
    <row r="1737" spans="1:40">
      <c r="A1737" s="5"/>
      <c r="B1737" s="5"/>
      <c r="C1737" s="5"/>
      <c r="D1737" s="145"/>
      <c r="E1737" s="145"/>
      <c r="F1737" s="5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5"/>
      <c r="W1737" s="5"/>
      <c r="X1737" s="5"/>
      <c r="Y1737" s="5"/>
      <c r="Z1737" s="5"/>
      <c r="AA1737" s="5"/>
      <c r="AB1737" s="5"/>
      <c r="AC1737" s="5"/>
      <c r="AD1737" s="5"/>
      <c r="AE1737" s="5"/>
      <c r="AF1737" s="5"/>
      <c r="AG1737" s="5"/>
      <c r="AH1737" s="5"/>
      <c r="AI1737" s="5"/>
      <c r="AJ1737" s="5"/>
      <c r="AK1737" s="5"/>
      <c r="AL1737" s="5"/>
      <c r="AM1737" s="5"/>
      <c r="AN1737" s="5"/>
    </row>
    <row r="1738" spans="1:40">
      <c r="A1738" s="5"/>
      <c r="B1738" s="5"/>
      <c r="C1738" s="5"/>
      <c r="D1738" s="145"/>
      <c r="E1738" s="145"/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5"/>
      <c r="W1738" s="5"/>
      <c r="X1738" s="5"/>
      <c r="Y1738" s="5"/>
      <c r="Z1738" s="5"/>
      <c r="AA1738" s="5"/>
      <c r="AB1738" s="5"/>
      <c r="AC1738" s="5"/>
      <c r="AD1738" s="5"/>
      <c r="AE1738" s="5"/>
      <c r="AF1738" s="5"/>
      <c r="AG1738" s="5"/>
      <c r="AH1738" s="5"/>
      <c r="AI1738" s="5"/>
      <c r="AJ1738" s="5"/>
      <c r="AK1738" s="5"/>
      <c r="AL1738" s="5"/>
      <c r="AM1738" s="5"/>
      <c r="AN1738" s="5"/>
    </row>
    <row r="1739" spans="1:40">
      <c r="A1739" s="5"/>
      <c r="B1739" s="5"/>
      <c r="C1739" s="5"/>
      <c r="D1739" s="145"/>
      <c r="E1739" s="145"/>
      <c r="F1739" s="5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  <c r="V1739" s="5"/>
      <c r="W1739" s="5"/>
      <c r="X1739" s="5"/>
      <c r="Y1739" s="5"/>
      <c r="Z1739" s="5"/>
      <c r="AA1739" s="5"/>
      <c r="AB1739" s="5"/>
      <c r="AC1739" s="5"/>
      <c r="AD1739" s="5"/>
      <c r="AE1739" s="5"/>
      <c r="AF1739" s="5"/>
      <c r="AG1739" s="5"/>
      <c r="AH1739" s="5"/>
      <c r="AI1739" s="5"/>
      <c r="AJ1739" s="5"/>
      <c r="AK1739" s="5"/>
      <c r="AL1739" s="5"/>
      <c r="AM1739" s="5"/>
      <c r="AN1739" s="5"/>
    </row>
    <row r="1740" spans="1:40">
      <c r="A1740" s="5"/>
      <c r="B1740" s="5"/>
      <c r="C1740" s="5"/>
      <c r="D1740" s="145"/>
      <c r="E1740" s="145"/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5"/>
      <c r="W1740" s="5"/>
      <c r="X1740" s="5"/>
      <c r="Y1740" s="5"/>
      <c r="Z1740" s="5"/>
      <c r="AA1740" s="5"/>
      <c r="AB1740" s="5"/>
      <c r="AC1740" s="5"/>
      <c r="AD1740" s="5"/>
      <c r="AE1740" s="5"/>
      <c r="AF1740" s="5"/>
      <c r="AG1740" s="5"/>
      <c r="AH1740" s="5"/>
      <c r="AI1740" s="5"/>
      <c r="AJ1740" s="5"/>
      <c r="AK1740" s="5"/>
      <c r="AL1740" s="5"/>
      <c r="AM1740" s="5"/>
      <c r="AN1740" s="5"/>
    </row>
    <row r="1741" spans="1:40">
      <c r="A1741" s="5"/>
      <c r="B1741" s="5"/>
      <c r="C1741" s="5"/>
      <c r="D1741" s="145"/>
      <c r="E1741" s="145"/>
      <c r="F1741" s="5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  <c r="V1741" s="5"/>
      <c r="W1741" s="5"/>
      <c r="X1741" s="5"/>
      <c r="Y1741" s="5"/>
      <c r="Z1741" s="5"/>
      <c r="AA1741" s="5"/>
      <c r="AB1741" s="5"/>
      <c r="AC1741" s="5"/>
      <c r="AD1741" s="5"/>
      <c r="AE1741" s="5"/>
      <c r="AF1741" s="5"/>
      <c r="AG1741" s="5"/>
      <c r="AH1741" s="5"/>
      <c r="AI1741" s="5"/>
      <c r="AJ1741" s="5"/>
      <c r="AK1741" s="5"/>
      <c r="AL1741" s="5"/>
      <c r="AM1741" s="5"/>
      <c r="AN1741" s="5"/>
    </row>
    <row r="1742" spans="1:40">
      <c r="A1742" s="5"/>
      <c r="B1742" s="5"/>
      <c r="C1742" s="5"/>
      <c r="D1742" s="145"/>
      <c r="E1742" s="145"/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5"/>
      <c r="W1742" s="5"/>
      <c r="X1742" s="5"/>
      <c r="Y1742" s="5"/>
      <c r="Z1742" s="5"/>
      <c r="AA1742" s="5"/>
      <c r="AB1742" s="5"/>
      <c r="AC1742" s="5"/>
      <c r="AD1742" s="5"/>
      <c r="AE1742" s="5"/>
      <c r="AF1742" s="5"/>
      <c r="AG1742" s="5"/>
      <c r="AH1742" s="5"/>
      <c r="AI1742" s="5"/>
      <c r="AJ1742" s="5"/>
      <c r="AK1742" s="5"/>
      <c r="AL1742" s="5"/>
      <c r="AM1742" s="5"/>
      <c r="AN1742" s="5"/>
    </row>
    <row r="1743" spans="1:40">
      <c r="A1743" s="5"/>
      <c r="B1743" s="5"/>
      <c r="C1743" s="5"/>
      <c r="D1743" s="145"/>
      <c r="E1743" s="145"/>
      <c r="F1743" s="5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  <c r="V1743" s="5"/>
      <c r="W1743" s="5"/>
      <c r="X1743" s="5"/>
      <c r="Y1743" s="5"/>
      <c r="Z1743" s="5"/>
      <c r="AA1743" s="5"/>
      <c r="AB1743" s="5"/>
      <c r="AC1743" s="5"/>
      <c r="AD1743" s="5"/>
      <c r="AE1743" s="5"/>
      <c r="AF1743" s="5"/>
      <c r="AG1743" s="5"/>
      <c r="AH1743" s="5"/>
      <c r="AI1743" s="5"/>
      <c r="AJ1743" s="5"/>
      <c r="AK1743" s="5"/>
      <c r="AL1743" s="5"/>
      <c r="AM1743" s="5"/>
      <c r="AN1743" s="5"/>
    </row>
    <row r="1744" spans="1:40">
      <c r="A1744" s="5"/>
      <c r="B1744" s="5"/>
      <c r="C1744" s="5"/>
      <c r="D1744" s="145"/>
      <c r="E1744" s="145"/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5"/>
      <c r="W1744" s="5"/>
      <c r="X1744" s="5"/>
      <c r="Y1744" s="5"/>
      <c r="Z1744" s="5"/>
      <c r="AA1744" s="5"/>
      <c r="AB1744" s="5"/>
      <c r="AC1744" s="5"/>
      <c r="AD1744" s="5"/>
      <c r="AE1744" s="5"/>
      <c r="AF1744" s="5"/>
      <c r="AG1744" s="5"/>
      <c r="AH1744" s="5"/>
      <c r="AI1744" s="5"/>
      <c r="AJ1744" s="5"/>
      <c r="AK1744" s="5"/>
      <c r="AL1744" s="5"/>
      <c r="AM1744" s="5"/>
      <c r="AN1744" s="5"/>
    </row>
    <row r="1745" spans="1:40">
      <c r="A1745" s="5"/>
      <c r="B1745" s="5"/>
      <c r="C1745" s="5"/>
      <c r="D1745" s="145"/>
      <c r="E1745" s="145"/>
      <c r="F1745" s="5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  <c r="V1745" s="5"/>
      <c r="W1745" s="5"/>
      <c r="X1745" s="5"/>
      <c r="Y1745" s="5"/>
      <c r="Z1745" s="5"/>
      <c r="AA1745" s="5"/>
      <c r="AB1745" s="5"/>
      <c r="AC1745" s="5"/>
      <c r="AD1745" s="5"/>
      <c r="AE1745" s="5"/>
      <c r="AF1745" s="5"/>
      <c r="AG1745" s="5"/>
      <c r="AH1745" s="5"/>
      <c r="AI1745" s="5"/>
      <c r="AJ1745" s="5"/>
      <c r="AK1745" s="5"/>
      <c r="AL1745" s="5"/>
      <c r="AM1745" s="5"/>
      <c r="AN1745" s="5"/>
    </row>
    <row r="1746" spans="1:40">
      <c r="A1746" s="5"/>
      <c r="B1746" s="5"/>
      <c r="C1746" s="5"/>
      <c r="D1746" s="145"/>
      <c r="E1746" s="145"/>
      <c r="F1746" s="5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5"/>
      <c r="V1746" s="5"/>
      <c r="W1746" s="5"/>
      <c r="X1746" s="5"/>
      <c r="Y1746" s="5"/>
      <c r="Z1746" s="5"/>
      <c r="AA1746" s="5"/>
      <c r="AB1746" s="5"/>
      <c r="AC1746" s="5"/>
      <c r="AD1746" s="5"/>
      <c r="AE1746" s="5"/>
      <c r="AF1746" s="5"/>
      <c r="AG1746" s="5"/>
      <c r="AH1746" s="5"/>
      <c r="AI1746" s="5"/>
      <c r="AJ1746" s="5"/>
      <c r="AK1746" s="5"/>
      <c r="AL1746" s="5"/>
      <c r="AM1746" s="5"/>
      <c r="AN1746" s="5"/>
    </row>
    <row r="1747" spans="1:40">
      <c r="A1747" s="5"/>
      <c r="B1747" s="5"/>
      <c r="C1747" s="5"/>
      <c r="D1747" s="145"/>
      <c r="E1747" s="145"/>
      <c r="F1747" s="5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  <c r="V1747" s="5"/>
      <c r="W1747" s="5"/>
      <c r="X1747" s="5"/>
      <c r="Y1747" s="5"/>
      <c r="Z1747" s="5"/>
      <c r="AA1747" s="5"/>
      <c r="AB1747" s="5"/>
      <c r="AC1747" s="5"/>
      <c r="AD1747" s="5"/>
      <c r="AE1747" s="5"/>
      <c r="AF1747" s="5"/>
      <c r="AG1747" s="5"/>
      <c r="AH1747" s="5"/>
      <c r="AI1747" s="5"/>
      <c r="AJ1747" s="5"/>
      <c r="AK1747" s="5"/>
      <c r="AL1747" s="5"/>
      <c r="AM1747" s="5"/>
      <c r="AN1747" s="5"/>
    </row>
    <row r="1748" spans="1:40">
      <c r="A1748" s="5"/>
      <c r="B1748" s="5"/>
      <c r="C1748" s="5"/>
      <c r="D1748" s="145"/>
      <c r="E1748" s="145"/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5"/>
      <c r="W1748" s="5"/>
      <c r="X1748" s="5"/>
      <c r="Y1748" s="5"/>
      <c r="Z1748" s="5"/>
      <c r="AA1748" s="5"/>
      <c r="AB1748" s="5"/>
      <c r="AC1748" s="5"/>
      <c r="AD1748" s="5"/>
      <c r="AE1748" s="5"/>
      <c r="AF1748" s="5"/>
      <c r="AG1748" s="5"/>
      <c r="AH1748" s="5"/>
      <c r="AI1748" s="5"/>
      <c r="AJ1748" s="5"/>
      <c r="AK1748" s="5"/>
      <c r="AL1748" s="5"/>
      <c r="AM1748" s="5"/>
      <c r="AN1748" s="5"/>
    </row>
    <row r="1749" spans="1:40">
      <c r="A1749" s="5"/>
      <c r="B1749" s="5"/>
      <c r="C1749" s="5"/>
      <c r="D1749" s="145"/>
      <c r="E1749" s="145"/>
      <c r="F1749" s="5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  <c r="V1749" s="5"/>
      <c r="W1749" s="5"/>
      <c r="X1749" s="5"/>
      <c r="Y1749" s="5"/>
      <c r="Z1749" s="5"/>
      <c r="AA1749" s="5"/>
      <c r="AB1749" s="5"/>
      <c r="AC1749" s="5"/>
      <c r="AD1749" s="5"/>
      <c r="AE1749" s="5"/>
      <c r="AF1749" s="5"/>
      <c r="AG1749" s="5"/>
      <c r="AH1749" s="5"/>
      <c r="AI1749" s="5"/>
      <c r="AJ1749" s="5"/>
      <c r="AK1749" s="5"/>
      <c r="AL1749" s="5"/>
      <c r="AM1749" s="5"/>
      <c r="AN1749" s="5"/>
    </row>
    <row r="1750" spans="1:40">
      <c r="A1750" s="5"/>
      <c r="B1750" s="5"/>
      <c r="C1750" s="5"/>
      <c r="D1750" s="145"/>
      <c r="E1750" s="145"/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5"/>
      <c r="W1750" s="5"/>
      <c r="X1750" s="5"/>
      <c r="Y1750" s="5"/>
      <c r="Z1750" s="5"/>
      <c r="AA1750" s="5"/>
      <c r="AB1750" s="5"/>
      <c r="AC1750" s="5"/>
      <c r="AD1750" s="5"/>
      <c r="AE1750" s="5"/>
      <c r="AF1750" s="5"/>
      <c r="AG1750" s="5"/>
      <c r="AH1750" s="5"/>
      <c r="AI1750" s="5"/>
      <c r="AJ1750" s="5"/>
      <c r="AK1750" s="5"/>
      <c r="AL1750" s="5"/>
      <c r="AM1750" s="5"/>
      <c r="AN1750" s="5"/>
    </row>
    <row r="1751" spans="1:40">
      <c r="A1751" s="5"/>
      <c r="B1751" s="5"/>
      <c r="C1751" s="5"/>
      <c r="D1751" s="145"/>
      <c r="E1751" s="145"/>
      <c r="F1751" s="5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  <c r="V1751" s="5"/>
      <c r="W1751" s="5"/>
      <c r="X1751" s="5"/>
      <c r="Y1751" s="5"/>
      <c r="Z1751" s="5"/>
      <c r="AA1751" s="5"/>
      <c r="AB1751" s="5"/>
      <c r="AC1751" s="5"/>
      <c r="AD1751" s="5"/>
      <c r="AE1751" s="5"/>
      <c r="AF1751" s="5"/>
      <c r="AG1751" s="5"/>
      <c r="AH1751" s="5"/>
      <c r="AI1751" s="5"/>
      <c r="AJ1751" s="5"/>
      <c r="AK1751" s="5"/>
      <c r="AL1751" s="5"/>
      <c r="AM1751" s="5"/>
      <c r="AN1751" s="5"/>
    </row>
    <row r="1752" spans="1:40">
      <c r="A1752" s="5"/>
      <c r="B1752" s="5"/>
      <c r="C1752" s="5"/>
      <c r="D1752" s="145"/>
      <c r="E1752" s="145"/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/>
      <c r="V1752" s="5"/>
      <c r="W1752" s="5"/>
      <c r="X1752" s="5"/>
      <c r="Y1752" s="5"/>
      <c r="Z1752" s="5"/>
      <c r="AA1752" s="5"/>
      <c r="AB1752" s="5"/>
      <c r="AC1752" s="5"/>
      <c r="AD1752" s="5"/>
      <c r="AE1752" s="5"/>
      <c r="AF1752" s="5"/>
      <c r="AG1752" s="5"/>
      <c r="AH1752" s="5"/>
      <c r="AI1752" s="5"/>
      <c r="AJ1752" s="5"/>
      <c r="AK1752" s="5"/>
      <c r="AL1752" s="5"/>
      <c r="AM1752" s="5"/>
      <c r="AN1752" s="5"/>
    </row>
    <row r="1753" spans="1:40">
      <c r="A1753" s="5"/>
      <c r="B1753" s="5"/>
      <c r="C1753" s="5"/>
      <c r="D1753" s="145"/>
      <c r="E1753" s="145"/>
      <c r="F1753" s="5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5"/>
      <c r="V1753" s="5"/>
      <c r="W1753" s="5"/>
      <c r="X1753" s="5"/>
      <c r="Y1753" s="5"/>
      <c r="Z1753" s="5"/>
      <c r="AA1753" s="5"/>
      <c r="AB1753" s="5"/>
      <c r="AC1753" s="5"/>
      <c r="AD1753" s="5"/>
      <c r="AE1753" s="5"/>
      <c r="AF1753" s="5"/>
      <c r="AG1753" s="5"/>
      <c r="AH1753" s="5"/>
      <c r="AI1753" s="5"/>
      <c r="AJ1753" s="5"/>
      <c r="AK1753" s="5"/>
      <c r="AL1753" s="5"/>
      <c r="AM1753" s="5"/>
      <c r="AN1753" s="5"/>
    </row>
    <row r="1754" spans="1:40">
      <c r="A1754" s="5"/>
      <c r="B1754" s="5"/>
      <c r="C1754" s="5"/>
      <c r="D1754" s="145"/>
      <c r="E1754" s="145"/>
      <c r="F1754" s="5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/>
      <c r="V1754" s="5"/>
      <c r="W1754" s="5"/>
      <c r="X1754" s="5"/>
      <c r="Y1754" s="5"/>
      <c r="Z1754" s="5"/>
      <c r="AA1754" s="5"/>
      <c r="AB1754" s="5"/>
      <c r="AC1754" s="5"/>
      <c r="AD1754" s="5"/>
      <c r="AE1754" s="5"/>
      <c r="AF1754" s="5"/>
      <c r="AG1754" s="5"/>
      <c r="AH1754" s="5"/>
      <c r="AI1754" s="5"/>
      <c r="AJ1754" s="5"/>
      <c r="AK1754" s="5"/>
      <c r="AL1754" s="5"/>
      <c r="AM1754" s="5"/>
      <c r="AN1754" s="5"/>
    </row>
    <row r="1755" spans="1:40">
      <c r="A1755" s="5"/>
      <c r="B1755" s="5"/>
      <c r="C1755" s="5"/>
      <c r="D1755" s="145"/>
      <c r="E1755" s="145"/>
      <c r="F1755" s="5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5"/>
      <c r="V1755" s="5"/>
      <c r="W1755" s="5"/>
      <c r="X1755" s="5"/>
      <c r="Y1755" s="5"/>
      <c r="Z1755" s="5"/>
      <c r="AA1755" s="5"/>
      <c r="AB1755" s="5"/>
      <c r="AC1755" s="5"/>
      <c r="AD1755" s="5"/>
      <c r="AE1755" s="5"/>
      <c r="AF1755" s="5"/>
      <c r="AG1755" s="5"/>
      <c r="AH1755" s="5"/>
      <c r="AI1755" s="5"/>
      <c r="AJ1755" s="5"/>
      <c r="AK1755" s="5"/>
      <c r="AL1755" s="5"/>
      <c r="AM1755" s="5"/>
      <c r="AN1755" s="5"/>
    </row>
    <row r="1756" spans="1:40">
      <c r="A1756" s="5"/>
      <c r="B1756" s="5"/>
      <c r="C1756" s="5"/>
      <c r="D1756" s="145"/>
      <c r="E1756" s="145"/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  <c r="V1756" s="5"/>
      <c r="W1756" s="5"/>
      <c r="X1756" s="5"/>
      <c r="Y1756" s="5"/>
      <c r="Z1756" s="5"/>
      <c r="AA1756" s="5"/>
      <c r="AB1756" s="5"/>
      <c r="AC1756" s="5"/>
      <c r="AD1756" s="5"/>
      <c r="AE1756" s="5"/>
      <c r="AF1756" s="5"/>
      <c r="AG1756" s="5"/>
      <c r="AH1756" s="5"/>
      <c r="AI1756" s="5"/>
      <c r="AJ1756" s="5"/>
      <c r="AK1756" s="5"/>
      <c r="AL1756" s="5"/>
      <c r="AM1756" s="5"/>
      <c r="AN1756" s="5"/>
    </row>
    <row r="1757" spans="1:40">
      <c r="A1757" s="5"/>
      <c r="B1757" s="5"/>
      <c r="C1757" s="5"/>
      <c r="D1757" s="145"/>
      <c r="E1757" s="145"/>
      <c r="F1757" s="5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  <c r="V1757" s="5"/>
      <c r="W1757" s="5"/>
      <c r="X1757" s="5"/>
      <c r="Y1757" s="5"/>
      <c r="Z1757" s="5"/>
      <c r="AA1757" s="5"/>
      <c r="AB1757" s="5"/>
      <c r="AC1757" s="5"/>
      <c r="AD1757" s="5"/>
      <c r="AE1757" s="5"/>
      <c r="AF1757" s="5"/>
      <c r="AG1757" s="5"/>
      <c r="AH1757" s="5"/>
      <c r="AI1757" s="5"/>
      <c r="AJ1757" s="5"/>
      <c r="AK1757" s="5"/>
      <c r="AL1757" s="5"/>
      <c r="AM1757" s="5"/>
      <c r="AN1757" s="5"/>
    </row>
    <row r="1758" spans="1:40">
      <c r="A1758" s="5"/>
      <c r="B1758" s="5"/>
      <c r="C1758" s="5"/>
      <c r="D1758" s="145"/>
      <c r="E1758" s="145"/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  <c r="V1758" s="5"/>
      <c r="W1758" s="5"/>
      <c r="X1758" s="5"/>
      <c r="Y1758" s="5"/>
      <c r="Z1758" s="5"/>
      <c r="AA1758" s="5"/>
      <c r="AB1758" s="5"/>
      <c r="AC1758" s="5"/>
      <c r="AD1758" s="5"/>
      <c r="AE1758" s="5"/>
      <c r="AF1758" s="5"/>
      <c r="AG1758" s="5"/>
      <c r="AH1758" s="5"/>
      <c r="AI1758" s="5"/>
      <c r="AJ1758" s="5"/>
      <c r="AK1758" s="5"/>
      <c r="AL1758" s="5"/>
      <c r="AM1758" s="5"/>
      <c r="AN1758" s="5"/>
    </row>
    <row r="1759" spans="1:40">
      <c r="A1759" s="5"/>
      <c r="B1759" s="5"/>
      <c r="C1759" s="5"/>
      <c r="D1759" s="145"/>
      <c r="E1759" s="145"/>
      <c r="F1759" s="5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5"/>
      <c r="V1759" s="5"/>
      <c r="W1759" s="5"/>
      <c r="X1759" s="5"/>
      <c r="Y1759" s="5"/>
      <c r="Z1759" s="5"/>
      <c r="AA1759" s="5"/>
      <c r="AB1759" s="5"/>
      <c r="AC1759" s="5"/>
      <c r="AD1759" s="5"/>
      <c r="AE1759" s="5"/>
      <c r="AF1759" s="5"/>
      <c r="AG1759" s="5"/>
      <c r="AH1759" s="5"/>
      <c r="AI1759" s="5"/>
      <c r="AJ1759" s="5"/>
      <c r="AK1759" s="5"/>
      <c r="AL1759" s="5"/>
      <c r="AM1759" s="5"/>
      <c r="AN1759" s="5"/>
    </row>
    <row r="1760" spans="1:40">
      <c r="A1760" s="5"/>
      <c r="B1760" s="5"/>
      <c r="C1760" s="5"/>
      <c r="D1760" s="145"/>
      <c r="E1760" s="145"/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  <c r="V1760" s="5"/>
      <c r="W1760" s="5"/>
      <c r="X1760" s="5"/>
      <c r="Y1760" s="5"/>
      <c r="Z1760" s="5"/>
      <c r="AA1760" s="5"/>
      <c r="AB1760" s="5"/>
      <c r="AC1760" s="5"/>
      <c r="AD1760" s="5"/>
      <c r="AE1760" s="5"/>
      <c r="AF1760" s="5"/>
      <c r="AG1760" s="5"/>
      <c r="AH1760" s="5"/>
      <c r="AI1760" s="5"/>
      <c r="AJ1760" s="5"/>
      <c r="AK1760" s="5"/>
      <c r="AL1760" s="5"/>
      <c r="AM1760" s="5"/>
      <c r="AN1760" s="5"/>
    </row>
    <row r="1761" spans="1:40">
      <c r="A1761" s="5"/>
      <c r="B1761" s="5"/>
      <c r="C1761" s="5"/>
      <c r="D1761" s="145"/>
      <c r="E1761" s="145"/>
      <c r="F1761" s="5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/>
      <c r="V1761" s="5"/>
      <c r="W1761" s="5"/>
      <c r="X1761" s="5"/>
      <c r="Y1761" s="5"/>
      <c r="Z1761" s="5"/>
      <c r="AA1761" s="5"/>
      <c r="AB1761" s="5"/>
      <c r="AC1761" s="5"/>
      <c r="AD1761" s="5"/>
      <c r="AE1761" s="5"/>
      <c r="AF1761" s="5"/>
      <c r="AG1761" s="5"/>
      <c r="AH1761" s="5"/>
      <c r="AI1761" s="5"/>
      <c r="AJ1761" s="5"/>
      <c r="AK1761" s="5"/>
      <c r="AL1761" s="5"/>
      <c r="AM1761" s="5"/>
      <c r="AN1761" s="5"/>
    </row>
    <row r="1762" spans="1:40">
      <c r="A1762" s="5"/>
      <c r="B1762" s="5"/>
      <c r="C1762" s="5"/>
      <c r="D1762" s="145"/>
      <c r="E1762" s="145"/>
      <c r="F1762" s="5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5"/>
      <c r="V1762" s="5"/>
      <c r="W1762" s="5"/>
      <c r="X1762" s="5"/>
      <c r="Y1762" s="5"/>
      <c r="Z1762" s="5"/>
      <c r="AA1762" s="5"/>
      <c r="AB1762" s="5"/>
      <c r="AC1762" s="5"/>
      <c r="AD1762" s="5"/>
      <c r="AE1762" s="5"/>
      <c r="AF1762" s="5"/>
      <c r="AG1762" s="5"/>
      <c r="AH1762" s="5"/>
      <c r="AI1762" s="5"/>
      <c r="AJ1762" s="5"/>
      <c r="AK1762" s="5"/>
      <c r="AL1762" s="5"/>
      <c r="AM1762" s="5"/>
      <c r="AN1762" s="5"/>
    </row>
    <row r="1763" spans="1:40">
      <c r="A1763" s="5"/>
      <c r="B1763" s="5"/>
      <c r="C1763" s="5"/>
      <c r="D1763" s="145"/>
      <c r="E1763" s="145"/>
      <c r="F1763" s="5"/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  <c r="U1763" s="5"/>
      <c r="V1763" s="5"/>
      <c r="W1763" s="5"/>
      <c r="X1763" s="5"/>
      <c r="Y1763" s="5"/>
      <c r="Z1763" s="5"/>
      <c r="AA1763" s="5"/>
      <c r="AB1763" s="5"/>
      <c r="AC1763" s="5"/>
      <c r="AD1763" s="5"/>
      <c r="AE1763" s="5"/>
      <c r="AF1763" s="5"/>
      <c r="AG1763" s="5"/>
      <c r="AH1763" s="5"/>
      <c r="AI1763" s="5"/>
      <c r="AJ1763" s="5"/>
      <c r="AK1763" s="5"/>
      <c r="AL1763" s="5"/>
      <c r="AM1763" s="5"/>
      <c r="AN1763" s="5"/>
    </row>
    <row r="1764" spans="1:40">
      <c r="A1764" s="5"/>
      <c r="B1764" s="5"/>
      <c r="C1764" s="5"/>
      <c r="D1764" s="145"/>
      <c r="E1764" s="145"/>
      <c r="F1764" s="5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5"/>
      <c r="V1764" s="5"/>
      <c r="W1764" s="5"/>
      <c r="X1764" s="5"/>
      <c r="Y1764" s="5"/>
      <c r="Z1764" s="5"/>
      <c r="AA1764" s="5"/>
      <c r="AB1764" s="5"/>
      <c r="AC1764" s="5"/>
      <c r="AD1764" s="5"/>
      <c r="AE1764" s="5"/>
      <c r="AF1764" s="5"/>
      <c r="AG1764" s="5"/>
      <c r="AH1764" s="5"/>
      <c r="AI1764" s="5"/>
      <c r="AJ1764" s="5"/>
      <c r="AK1764" s="5"/>
      <c r="AL1764" s="5"/>
      <c r="AM1764" s="5"/>
      <c r="AN1764" s="5"/>
    </row>
    <row r="1765" spans="1:40">
      <c r="A1765" s="5"/>
      <c r="B1765" s="5"/>
      <c r="C1765" s="5"/>
      <c r="D1765" s="145"/>
      <c r="E1765" s="145"/>
      <c r="F1765" s="5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  <c r="U1765" s="5"/>
      <c r="V1765" s="5"/>
      <c r="W1765" s="5"/>
      <c r="X1765" s="5"/>
      <c r="Y1765" s="5"/>
      <c r="Z1765" s="5"/>
      <c r="AA1765" s="5"/>
      <c r="AB1765" s="5"/>
      <c r="AC1765" s="5"/>
      <c r="AD1765" s="5"/>
      <c r="AE1765" s="5"/>
      <c r="AF1765" s="5"/>
      <c r="AG1765" s="5"/>
      <c r="AH1765" s="5"/>
      <c r="AI1765" s="5"/>
      <c r="AJ1765" s="5"/>
      <c r="AK1765" s="5"/>
      <c r="AL1765" s="5"/>
      <c r="AM1765" s="5"/>
      <c r="AN1765" s="5"/>
    </row>
    <row r="1766" spans="1:40">
      <c r="A1766" s="5"/>
      <c r="B1766" s="5"/>
      <c r="C1766" s="5"/>
      <c r="D1766" s="145"/>
      <c r="E1766" s="145"/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/>
      <c r="V1766" s="5"/>
      <c r="W1766" s="5"/>
      <c r="X1766" s="5"/>
      <c r="Y1766" s="5"/>
      <c r="Z1766" s="5"/>
      <c r="AA1766" s="5"/>
      <c r="AB1766" s="5"/>
      <c r="AC1766" s="5"/>
      <c r="AD1766" s="5"/>
      <c r="AE1766" s="5"/>
      <c r="AF1766" s="5"/>
      <c r="AG1766" s="5"/>
      <c r="AH1766" s="5"/>
      <c r="AI1766" s="5"/>
      <c r="AJ1766" s="5"/>
      <c r="AK1766" s="5"/>
      <c r="AL1766" s="5"/>
      <c r="AM1766" s="5"/>
      <c r="AN1766" s="5"/>
    </row>
    <row r="1767" spans="1:40">
      <c r="A1767" s="5"/>
      <c r="B1767" s="5"/>
      <c r="C1767" s="5"/>
      <c r="D1767" s="145"/>
      <c r="E1767" s="145"/>
      <c r="F1767" s="5"/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  <c r="U1767" s="5"/>
      <c r="V1767" s="5"/>
      <c r="W1767" s="5"/>
      <c r="X1767" s="5"/>
      <c r="Y1767" s="5"/>
      <c r="Z1767" s="5"/>
      <c r="AA1767" s="5"/>
      <c r="AB1767" s="5"/>
      <c r="AC1767" s="5"/>
      <c r="AD1767" s="5"/>
      <c r="AE1767" s="5"/>
      <c r="AF1767" s="5"/>
      <c r="AG1767" s="5"/>
      <c r="AH1767" s="5"/>
      <c r="AI1767" s="5"/>
      <c r="AJ1767" s="5"/>
      <c r="AK1767" s="5"/>
      <c r="AL1767" s="5"/>
      <c r="AM1767" s="5"/>
      <c r="AN1767" s="5"/>
    </row>
    <row r="1768" spans="1:40">
      <c r="A1768" s="5"/>
      <c r="B1768" s="5"/>
      <c r="C1768" s="5"/>
      <c r="D1768" s="145"/>
      <c r="E1768" s="145"/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5"/>
      <c r="V1768" s="5"/>
      <c r="W1768" s="5"/>
      <c r="X1768" s="5"/>
      <c r="Y1768" s="5"/>
      <c r="Z1768" s="5"/>
      <c r="AA1768" s="5"/>
      <c r="AB1768" s="5"/>
      <c r="AC1768" s="5"/>
      <c r="AD1768" s="5"/>
      <c r="AE1768" s="5"/>
      <c r="AF1768" s="5"/>
      <c r="AG1768" s="5"/>
      <c r="AH1768" s="5"/>
      <c r="AI1768" s="5"/>
      <c r="AJ1768" s="5"/>
      <c r="AK1768" s="5"/>
      <c r="AL1768" s="5"/>
      <c r="AM1768" s="5"/>
      <c r="AN1768" s="5"/>
    </row>
    <row r="1769" spans="1:40">
      <c r="A1769" s="5"/>
      <c r="B1769" s="5"/>
      <c r="C1769" s="5"/>
      <c r="D1769" s="145"/>
      <c r="E1769" s="145"/>
      <c r="F1769" s="5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  <c r="U1769" s="5"/>
      <c r="V1769" s="5"/>
      <c r="W1769" s="5"/>
      <c r="X1769" s="5"/>
      <c r="Y1769" s="5"/>
      <c r="Z1769" s="5"/>
      <c r="AA1769" s="5"/>
      <c r="AB1769" s="5"/>
      <c r="AC1769" s="5"/>
      <c r="AD1769" s="5"/>
      <c r="AE1769" s="5"/>
      <c r="AF1769" s="5"/>
      <c r="AG1769" s="5"/>
      <c r="AH1769" s="5"/>
      <c r="AI1769" s="5"/>
      <c r="AJ1769" s="5"/>
      <c r="AK1769" s="5"/>
      <c r="AL1769" s="5"/>
      <c r="AM1769" s="5"/>
      <c r="AN1769" s="5"/>
    </row>
    <row r="1770" spans="1:40">
      <c r="A1770" s="5"/>
      <c r="B1770" s="5"/>
      <c r="C1770" s="5"/>
      <c r="D1770" s="145"/>
      <c r="E1770" s="145"/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5"/>
      <c r="V1770" s="5"/>
      <c r="W1770" s="5"/>
      <c r="X1770" s="5"/>
      <c r="Y1770" s="5"/>
      <c r="Z1770" s="5"/>
      <c r="AA1770" s="5"/>
      <c r="AB1770" s="5"/>
      <c r="AC1770" s="5"/>
      <c r="AD1770" s="5"/>
      <c r="AE1770" s="5"/>
      <c r="AF1770" s="5"/>
      <c r="AG1770" s="5"/>
      <c r="AH1770" s="5"/>
      <c r="AI1770" s="5"/>
      <c r="AJ1770" s="5"/>
      <c r="AK1770" s="5"/>
      <c r="AL1770" s="5"/>
      <c r="AM1770" s="5"/>
      <c r="AN1770" s="5"/>
    </row>
    <row r="1771" spans="1:40">
      <c r="A1771" s="5"/>
      <c r="B1771" s="5"/>
      <c r="C1771" s="5"/>
      <c r="D1771" s="145"/>
      <c r="E1771" s="145"/>
      <c r="F1771" s="5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5"/>
      <c r="V1771" s="5"/>
      <c r="W1771" s="5"/>
      <c r="X1771" s="5"/>
      <c r="Y1771" s="5"/>
      <c r="Z1771" s="5"/>
      <c r="AA1771" s="5"/>
      <c r="AB1771" s="5"/>
      <c r="AC1771" s="5"/>
      <c r="AD1771" s="5"/>
      <c r="AE1771" s="5"/>
      <c r="AF1771" s="5"/>
      <c r="AG1771" s="5"/>
      <c r="AH1771" s="5"/>
      <c r="AI1771" s="5"/>
      <c r="AJ1771" s="5"/>
      <c r="AK1771" s="5"/>
      <c r="AL1771" s="5"/>
      <c r="AM1771" s="5"/>
      <c r="AN1771" s="5"/>
    </row>
    <row r="1772" spans="1:40">
      <c r="A1772" s="5"/>
      <c r="B1772" s="5"/>
      <c r="C1772" s="5"/>
      <c r="D1772" s="145"/>
      <c r="E1772" s="145"/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5"/>
      <c r="V1772" s="5"/>
      <c r="W1772" s="5"/>
      <c r="X1772" s="5"/>
      <c r="Y1772" s="5"/>
      <c r="Z1772" s="5"/>
      <c r="AA1772" s="5"/>
      <c r="AB1772" s="5"/>
      <c r="AC1772" s="5"/>
      <c r="AD1772" s="5"/>
      <c r="AE1772" s="5"/>
      <c r="AF1772" s="5"/>
      <c r="AG1772" s="5"/>
      <c r="AH1772" s="5"/>
      <c r="AI1772" s="5"/>
      <c r="AJ1772" s="5"/>
      <c r="AK1772" s="5"/>
      <c r="AL1772" s="5"/>
      <c r="AM1772" s="5"/>
      <c r="AN1772" s="5"/>
    </row>
    <row r="1773" spans="1:40">
      <c r="A1773" s="5"/>
      <c r="B1773" s="5"/>
      <c r="C1773" s="5"/>
      <c r="D1773" s="145"/>
      <c r="E1773" s="145"/>
      <c r="F1773" s="5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5"/>
      <c r="V1773" s="5"/>
      <c r="W1773" s="5"/>
      <c r="X1773" s="5"/>
      <c r="Y1773" s="5"/>
      <c r="Z1773" s="5"/>
      <c r="AA1773" s="5"/>
      <c r="AB1773" s="5"/>
      <c r="AC1773" s="5"/>
      <c r="AD1773" s="5"/>
      <c r="AE1773" s="5"/>
      <c r="AF1773" s="5"/>
      <c r="AG1773" s="5"/>
      <c r="AH1773" s="5"/>
      <c r="AI1773" s="5"/>
      <c r="AJ1773" s="5"/>
      <c r="AK1773" s="5"/>
      <c r="AL1773" s="5"/>
      <c r="AM1773" s="5"/>
      <c r="AN1773" s="5"/>
    </row>
    <row r="1774" spans="1:40">
      <c r="A1774" s="5"/>
      <c r="B1774" s="5"/>
      <c r="C1774" s="5"/>
      <c r="D1774" s="145"/>
      <c r="E1774" s="145"/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/>
      <c r="V1774" s="5"/>
      <c r="W1774" s="5"/>
      <c r="X1774" s="5"/>
      <c r="Y1774" s="5"/>
      <c r="Z1774" s="5"/>
      <c r="AA1774" s="5"/>
      <c r="AB1774" s="5"/>
      <c r="AC1774" s="5"/>
      <c r="AD1774" s="5"/>
      <c r="AE1774" s="5"/>
      <c r="AF1774" s="5"/>
      <c r="AG1774" s="5"/>
      <c r="AH1774" s="5"/>
      <c r="AI1774" s="5"/>
      <c r="AJ1774" s="5"/>
      <c r="AK1774" s="5"/>
      <c r="AL1774" s="5"/>
      <c r="AM1774" s="5"/>
      <c r="AN1774" s="5"/>
    </row>
    <row r="1775" spans="1:40">
      <c r="A1775" s="5"/>
      <c r="B1775" s="5"/>
      <c r="C1775" s="5"/>
      <c r="D1775" s="145"/>
      <c r="E1775" s="145"/>
      <c r="F1775" s="5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5"/>
      <c r="V1775" s="5"/>
      <c r="W1775" s="5"/>
      <c r="X1775" s="5"/>
      <c r="Y1775" s="5"/>
      <c r="Z1775" s="5"/>
      <c r="AA1775" s="5"/>
      <c r="AB1775" s="5"/>
      <c r="AC1775" s="5"/>
      <c r="AD1775" s="5"/>
      <c r="AE1775" s="5"/>
      <c r="AF1775" s="5"/>
      <c r="AG1775" s="5"/>
      <c r="AH1775" s="5"/>
      <c r="AI1775" s="5"/>
      <c r="AJ1775" s="5"/>
      <c r="AK1775" s="5"/>
      <c r="AL1775" s="5"/>
      <c r="AM1775" s="5"/>
      <c r="AN1775" s="5"/>
    </row>
    <row r="1776" spans="1:40">
      <c r="A1776" s="5"/>
      <c r="B1776" s="5"/>
      <c r="C1776" s="5"/>
      <c r="D1776" s="145"/>
      <c r="E1776" s="145"/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/>
      <c r="V1776" s="5"/>
      <c r="W1776" s="5"/>
      <c r="X1776" s="5"/>
      <c r="Y1776" s="5"/>
      <c r="Z1776" s="5"/>
      <c r="AA1776" s="5"/>
      <c r="AB1776" s="5"/>
      <c r="AC1776" s="5"/>
      <c r="AD1776" s="5"/>
      <c r="AE1776" s="5"/>
      <c r="AF1776" s="5"/>
      <c r="AG1776" s="5"/>
      <c r="AH1776" s="5"/>
      <c r="AI1776" s="5"/>
      <c r="AJ1776" s="5"/>
      <c r="AK1776" s="5"/>
      <c r="AL1776" s="5"/>
      <c r="AM1776" s="5"/>
      <c r="AN1776" s="5"/>
    </row>
    <row r="1777" spans="1:40">
      <c r="A1777" s="5"/>
      <c r="B1777" s="5"/>
      <c r="C1777" s="5"/>
      <c r="D1777" s="145"/>
      <c r="E1777" s="145"/>
      <c r="F1777" s="5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5"/>
      <c r="V1777" s="5"/>
      <c r="W1777" s="5"/>
      <c r="X1777" s="5"/>
      <c r="Y1777" s="5"/>
      <c r="Z1777" s="5"/>
      <c r="AA1777" s="5"/>
      <c r="AB1777" s="5"/>
      <c r="AC1777" s="5"/>
      <c r="AD1777" s="5"/>
      <c r="AE1777" s="5"/>
      <c r="AF1777" s="5"/>
      <c r="AG1777" s="5"/>
      <c r="AH1777" s="5"/>
      <c r="AI1777" s="5"/>
      <c r="AJ1777" s="5"/>
      <c r="AK1777" s="5"/>
      <c r="AL1777" s="5"/>
      <c r="AM1777" s="5"/>
      <c r="AN1777" s="5"/>
    </row>
    <row r="1778" spans="1:40">
      <c r="A1778" s="5"/>
      <c r="B1778" s="5"/>
      <c r="C1778" s="5"/>
      <c r="D1778" s="145"/>
      <c r="E1778" s="145"/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/>
      <c r="V1778" s="5"/>
      <c r="W1778" s="5"/>
      <c r="X1778" s="5"/>
      <c r="Y1778" s="5"/>
      <c r="Z1778" s="5"/>
      <c r="AA1778" s="5"/>
      <c r="AB1778" s="5"/>
      <c r="AC1778" s="5"/>
      <c r="AD1778" s="5"/>
      <c r="AE1778" s="5"/>
      <c r="AF1778" s="5"/>
      <c r="AG1778" s="5"/>
      <c r="AH1778" s="5"/>
      <c r="AI1778" s="5"/>
      <c r="AJ1778" s="5"/>
      <c r="AK1778" s="5"/>
      <c r="AL1778" s="5"/>
      <c r="AM1778" s="5"/>
      <c r="AN1778" s="5"/>
    </row>
    <row r="1779" spans="1:40">
      <c r="A1779" s="5"/>
      <c r="B1779" s="5"/>
      <c r="C1779" s="5"/>
      <c r="D1779" s="145"/>
      <c r="E1779" s="145"/>
      <c r="F1779" s="5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5"/>
      <c r="V1779" s="5"/>
      <c r="W1779" s="5"/>
      <c r="X1779" s="5"/>
      <c r="Y1779" s="5"/>
      <c r="Z1779" s="5"/>
      <c r="AA1779" s="5"/>
      <c r="AB1779" s="5"/>
      <c r="AC1779" s="5"/>
      <c r="AD1779" s="5"/>
      <c r="AE1779" s="5"/>
      <c r="AF1779" s="5"/>
      <c r="AG1779" s="5"/>
      <c r="AH1779" s="5"/>
      <c r="AI1779" s="5"/>
      <c r="AJ1779" s="5"/>
      <c r="AK1779" s="5"/>
      <c r="AL1779" s="5"/>
      <c r="AM1779" s="5"/>
      <c r="AN1779" s="5"/>
    </row>
    <row r="1780" spans="1:40">
      <c r="A1780" s="5"/>
      <c r="B1780" s="5"/>
      <c r="C1780" s="5"/>
      <c r="D1780" s="145"/>
      <c r="E1780" s="145"/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5"/>
      <c r="V1780" s="5"/>
      <c r="W1780" s="5"/>
      <c r="X1780" s="5"/>
      <c r="Y1780" s="5"/>
      <c r="Z1780" s="5"/>
      <c r="AA1780" s="5"/>
      <c r="AB1780" s="5"/>
      <c r="AC1780" s="5"/>
      <c r="AD1780" s="5"/>
      <c r="AE1780" s="5"/>
      <c r="AF1780" s="5"/>
      <c r="AG1780" s="5"/>
      <c r="AH1780" s="5"/>
      <c r="AI1780" s="5"/>
      <c r="AJ1780" s="5"/>
      <c r="AK1780" s="5"/>
      <c r="AL1780" s="5"/>
      <c r="AM1780" s="5"/>
      <c r="AN1780" s="5"/>
    </row>
    <row r="1781" spans="1:40">
      <c r="A1781" s="5"/>
      <c r="B1781" s="5"/>
      <c r="C1781" s="5"/>
      <c r="D1781" s="145"/>
      <c r="E1781" s="145"/>
      <c r="F1781" s="5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5"/>
      <c r="V1781" s="5"/>
      <c r="W1781" s="5"/>
      <c r="X1781" s="5"/>
      <c r="Y1781" s="5"/>
      <c r="Z1781" s="5"/>
      <c r="AA1781" s="5"/>
      <c r="AB1781" s="5"/>
      <c r="AC1781" s="5"/>
      <c r="AD1781" s="5"/>
      <c r="AE1781" s="5"/>
      <c r="AF1781" s="5"/>
      <c r="AG1781" s="5"/>
      <c r="AH1781" s="5"/>
      <c r="AI1781" s="5"/>
      <c r="AJ1781" s="5"/>
      <c r="AK1781" s="5"/>
      <c r="AL1781" s="5"/>
      <c r="AM1781" s="5"/>
      <c r="AN1781" s="5"/>
    </row>
    <row r="1782" spans="1:40">
      <c r="A1782" s="5"/>
      <c r="B1782" s="5"/>
      <c r="C1782" s="5"/>
      <c r="D1782" s="145"/>
      <c r="E1782" s="145"/>
      <c r="F1782" s="5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5"/>
      <c r="V1782" s="5"/>
      <c r="W1782" s="5"/>
      <c r="X1782" s="5"/>
      <c r="Y1782" s="5"/>
      <c r="Z1782" s="5"/>
      <c r="AA1782" s="5"/>
      <c r="AB1782" s="5"/>
      <c r="AC1782" s="5"/>
      <c r="AD1782" s="5"/>
      <c r="AE1782" s="5"/>
      <c r="AF1782" s="5"/>
      <c r="AG1782" s="5"/>
      <c r="AH1782" s="5"/>
      <c r="AI1782" s="5"/>
      <c r="AJ1782" s="5"/>
      <c r="AK1782" s="5"/>
      <c r="AL1782" s="5"/>
      <c r="AM1782" s="5"/>
      <c r="AN1782" s="5"/>
    </row>
    <row r="1783" spans="1:40">
      <c r="A1783" s="5"/>
      <c r="B1783" s="5"/>
      <c r="C1783" s="5"/>
      <c r="D1783" s="145"/>
      <c r="E1783" s="145"/>
      <c r="F1783" s="5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5"/>
      <c r="V1783" s="5"/>
      <c r="W1783" s="5"/>
      <c r="X1783" s="5"/>
      <c r="Y1783" s="5"/>
      <c r="Z1783" s="5"/>
      <c r="AA1783" s="5"/>
      <c r="AB1783" s="5"/>
      <c r="AC1783" s="5"/>
      <c r="AD1783" s="5"/>
      <c r="AE1783" s="5"/>
      <c r="AF1783" s="5"/>
      <c r="AG1783" s="5"/>
      <c r="AH1783" s="5"/>
      <c r="AI1783" s="5"/>
      <c r="AJ1783" s="5"/>
      <c r="AK1783" s="5"/>
      <c r="AL1783" s="5"/>
      <c r="AM1783" s="5"/>
      <c r="AN1783" s="5"/>
    </row>
    <row r="1784" spans="1:40">
      <c r="A1784" s="5"/>
      <c r="B1784" s="5"/>
      <c r="C1784" s="5"/>
      <c r="D1784" s="145"/>
      <c r="E1784" s="145"/>
      <c r="F1784" s="5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5"/>
      <c r="V1784" s="5"/>
      <c r="W1784" s="5"/>
      <c r="X1784" s="5"/>
      <c r="Y1784" s="5"/>
      <c r="Z1784" s="5"/>
      <c r="AA1784" s="5"/>
      <c r="AB1784" s="5"/>
      <c r="AC1784" s="5"/>
      <c r="AD1784" s="5"/>
      <c r="AE1784" s="5"/>
      <c r="AF1784" s="5"/>
      <c r="AG1784" s="5"/>
      <c r="AH1784" s="5"/>
      <c r="AI1784" s="5"/>
      <c r="AJ1784" s="5"/>
      <c r="AK1784" s="5"/>
      <c r="AL1784" s="5"/>
      <c r="AM1784" s="5"/>
      <c r="AN1784" s="5"/>
    </row>
    <row r="1785" spans="1:40">
      <c r="A1785" s="5"/>
      <c r="B1785" s="5"/>
      <c r="C1785" s="5"/>
      <c r="D1785" s="145"/>
      <c r="E1785" s="145"/>
      <c r="F1785" s="5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5"/>
      <c r="V1785" s="5"/>
      <c r="W1785" s="5"/>
      <c r="X1785" s="5"/>
      <c r="Y1785" s="5"/>
      <c r="Z1785" s="5"/>
      <c r="AA1785" s="5"/>
      <c r="AB1785" s="5"/>
      <c r="AC1785" s="5"/>
      <c r="AD1785" s="5"/>
      <c r="AE1785" s="5"/>
      <c r="AF1785" s="5"/>
      <c r="AG1785" s="5"/>
      <c r="AH1785" s="5"/>
      <c r="AI1785" s="5"/>
      <c r="AJ1785" s="5"/>
      <c r="AK1785" s="5"/>
      <c r="AL1785" s="5"/>
      <c r="AM1785" s="5"/>
      <c r="AN1785" s="5"/>
    </row>
    <row r="1786" spans="1:40">
      <c r="A1786" s="5"/>
      <c r="B1786" s="5"/>
      <c r="C1786" s="5"/>
      <c r="D1786" s="145"/>
      <c r="E1786" s="145"/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/>
      <c r="V1786" s="5"/>
      <c r="W1786" s="5"/>
      <c r="X1786" s="5"/>
      <c r="Y1786" s="5"/>
      <c r="Z1786" s="5"/>
      <c r="AA1786" s="5"/>
      <c r="AB1786" s="5"/>
      <c r="AC1786" s="5"/>
      <c r="AD1786" s="5"/>
      <c r="AE1786" s="5"/>
      <c r="AF1786" s="5"/>
      <c r="AG1786" s="5"/>
      <c r="AH1786" s="5"/>
      <c r="AI1786" s="5"/>
      <c r="AJ1786" s="5"/>
      <c r="AK1786" s="5"/>
      <c r="AL1786" s="5"/>
      <c r="AM1786" s="5"/>
      <c r="AN1786" s="5"/>
    </row>
    <row r="1787" spans="1:40">
      <c r="A1787" s="5"/>
      <c r="B1787" s="5"/>
      <c r="C1787" s="5"/>
      <c r="D1787" s="145"/>
      <c r="E1787" s="145"/>
      <c r="F1787" s="5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5"/>
      <c r="V1787" s="5"/>
      <c r="W1787" s="5"/>
      <c r="X1787" s="5"/>
      <c r="Y1787" s="5"/>
      <c r="Z1787" s="5"/>
      <c r="AA1787" s="5"/>
      <c r="AB1787" s="5"/>
      <c r="AC1787" s="5"/>
      <c r="AD1787" s="5"/>
      <c r="AE1787" s="5"/>
      <c r="AF1787" s="5"/>
      <c r="AG1787" s="5"/>
      <c r="AH1787" s="5"/>
      <c r="AI1787" s="5"/>
      <c r="AJ1787" s="5"/>
      <c r="AK1787" s="5"/>
      <c r="AL1787" s="5"/>
      <c r="AM1787" s="5"/>
      <c r="AN1787" s="5"/>
    </row>
    <row r="1788" spans="1:40">
      <c r="A1788" s="5"/>
      <c r="B1788" s="5"/>
      <c r="C1788" s="5"/>
      <c r="D1788" s="145"/>
      <c r="E1788" s="145"/>
      <c r="F1788" s="5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5"/>
      <c r="V1788" s="5"/>
      <c r="W1788" s="5"/>
      <c r="X1788" s="5"/>
      <c r="Y1788" s="5"/>
      <c r="Z1788" s="5"/>
      <c r="AA1788" s="5"/>
      <c r="AB1788" s="5"/>
      <c r="AC1788" s="5"/>
      <c r="AD1788" s="5"/>
      <c r="AE1788" s="5"/>
      <c r="AF1788" s="5"/>
      <c r="AG1788" s="5"/>
      <c r="AH1788" s="5"/>
      <c r="AI1788" s="5"/>
      <c r="AJ1788" s="5"/>
      <c r="AK1788" s="5"/>
      <c r="AL1788" s="5"/>
      <c r="AM1788" s="5"/>
      <c r="AN1788" s="5"/>
    </row>
    <row r="1789" spans="1:40">
      <c r="A1789" s="5"/>
      <c r="B1789" s="5"/>
      <c r="C1789" s="5"/>
      <c r="D1789" s="145"/>
      <c r="E1789" s="145"/>
      <c r="F1789" s="5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5"/>
      <c r="V1789" s="5"/>
      <c r="W1789" s="5"/>
      <c r="X1789" s="5"/>
      <c r="Y1789" s="5"/>
      <c r="Z1789" s="5"/>
      <c r="AA1789" s="5"/>
      <c r="AB1789" s="5"/>
      <c r="AC1789" s="5"/>
      <c r="AD1789" s="5"/>
      <c r="AE1789" s="5"/>
      <c r="AF1789" s="5"/>
      <c r="AG1789" s="5"/>
      <c r="AH1789" s="5"/>
      <c r="AI1789" s="5"/>
      <c r="AJ1789" s="5"/>
      <c r="AK1789" s="5"/>
      <c r="AL1789" s="5"/>
      <c r="AM1789" s="5"/>
      <c r="AN1789" s="5"/>
    </row>
    <row r="1790" spans="1:40">
      <c r="A1790" s="5"/>
      <c r="B1790" s="5"/>
      <c r="C1790" s="5"/>
      <c r="D1790" s="145"/>
      <c r="E1790" s="145"/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  <c r="V1790" s="5"/>
      <c r="W1790" s="5"/>
      <c r="X1790" s="5"/>
      <c r="Y1790" s="5"/>
      <c r="Z1790" s="5"/>
      <c r="AA1790" s="5"/>
      <c r="AB1790" s="5"/>
      <c r="AC1790" s="5"/>
      <c r="AD1790" s="5"/>
      <c r="AE1790" s="5"/>
      <c r="AF1790" s="5"/>
      <c r="AG1790" s="5"/>
      <c r="AH1790" s="5"/>
      <c r="AI1790" s="5"/>
      <c r="AJ1790" s="5"/>
      <c r="AK1790" s="5"/>
      <c r="AL1790" s="5"/>
      <c r="AM1790" s="5"/>
      <c r="AN1790" s="5"/>
    </row>
    <row r="1791" spans="1:40">
      <c r="A1791" s="5"/>
      <c r="B1791" s="5"/>
      <c r="C1791" s="5"/>
      <c r="D1791" s="145"/>
      <c r="E1791" s="145"/>
      <c r="F1791" s="5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5"/>
      <c r="V1791" s="5"/>
      <c r="W1791" s="5"/>
      <c r="X1791" s="5"/>
      <c r="Y1791" s="5"/>
      <c r="Z1791" s="5"/>
      <c r="AA1791" s="5"/>
      <c r="AB1791" s="5"/>
      <c r="AC1791" s="5"/>
      <c r="AD1791" s="5"/>
      <c r="AE1791" s="5"/>
      <c r="AF1791" s="5"/>
      <c r="AG1791" s="5"/>
      <c r="AH1791" s="5"/>
      <c r="AI1791" s="5"/>
      <c r="AJ1791" s="5"/>
      <c r="AK1791" s="5"/>
      <c r="AL1791" s="5"/>
      <c r="AM1791" s="5"/>
      <c r="AN1791" s="5"/>
    </row>
    <row r="1792" spans="1:40">
      <c r="A1792" s="5"/>
      <c r="B1792" s="5"/>
      <c r="C1792" s="5"/>
      <c r="D1792" s="145"/>
      <c r="E1792" s="145"/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  <c r="V1792" s="5"/>
      <c r="W1792" s="5"/>
      <c r="X1792" s="5"/>
      <c r="Y1792" s="5"/>
      <c r="Z1792" s="5"/>
      <c r="AA1792" s="5"/>
      <c r="AB1792" s="5"/>
      <c r="AC1792" s="5"/>
      <c r="AD1792" s="5"/>
      <c r="AE1792" s="5"/>
      <c r="AF1792" s="5"/>
      <c r="AG1792" s="5"/>
      <c r="AH1792" s="5"/>
      <c r="AI1792" s="5"/>
      <c r="AJ1792" s="5"/>
      <c r="AK1792" s="5"/>
      <c r="AL1792" s="5"/>
      <c r="AM1792" s="5"/>
      <c r="AN1792" s="5"/>
    </row>
    <row r="1793" spans="1:40">
      <c r="A1793" s="5"/>
      <c r="B1793" s="5"/>
      <c r="C1793" s="5"/>
      <c r="D1793" s="145"/>
      <c r="E1793" s="145"/>
      <c r="F1793" s="5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5"/>
      <c r="V1793" s="5"/>
      <c r="W1793" s="5"/>
      <c r="X1793" s="5"/>
      <c r="Y1793" s="5"/>
      <c r="Z1793" s="5"/>
      <c r="AA1793" s="5"/>
      <c r="AB1793" s="5"/>
      <c r="AC1793" s="5"/>
      <c r="AD1793" s="5"/>
      <c r="AE1793" s="5"/>
      <c r="AF1793" s="5"/>
      <c r="AG1793" s="5"/>
      <c r="AH1793" s="5"/>
      <c r="AI1793" s="5"/>
      <c r="AJ1793" s="5"/>
      <c r="AK1793" s="5"/>
      <c r="AL1793" s="5"/>
      <c r="AM1793" s="5"/>
      <c r="AN1793" s="5"/>
    </row>
    <row r="1794" spans="1:40">
      <c r="A1794" s="5"/>
      <c r="B1794" s="5"/>
      <c r="C1794" s="5"/>
      <c r="D1794" s="145"/>
      <c r="E1794" s="145"/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5"/>
      <c r="V1794" s="5"/>
      <c r="W1794" s="5"/>
      <c r="X1794" s="5"/>
      <c r="Y1794" s="5"/>
      <c r="Z1794" s="5"/>
      <c r="AA1794" s="5"/>
      <c r="AB1794" s="5"/>
      <c r="AC1794" s="5"/>
      <c r="AD1794" s="5"/>
      <c r="AE1794" s="5"/>
      <c r="AF1794" s="5"/>
      <c r="AG1794" s="5"/>
      <c r="AH1794" s="5"/>
      <c r="AI1794" s="5"/>
      <c r="AJ1794" s="5"/>
      <c r="AK1794" s="5"/>
      <c r="AL1794" s="5"/>
      <c r="AM1794" s="5"/>
      <c r="AN1794" s="5"/>
    </row>
    <row r="1795" spans="1:40">
      <c r="A1795" s="5"/>
      <c r="B1795" s="5"/>
      <c r="C1795" s="5"/>
      <c r="D1795" s="145"/>
      <c r="E1795" s="145"/>
      <c r="F1795" s="5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5"/>
      <c r="V1795" s="5"/>
      <c r="W1795" s="5"/>
      <c r="X1795" s="5"/>
      <c r="Y1795" s="5"/>
      <c r="Z1795" s="5"/>
      <c r="AA1795" s="5"/>
      <c r="AB1795" s="5"/>
      <c r="AC1795" s="5"/>
      <c r="AD1795" s="5"/>
      <c r="AE1795" s="5"/>
      <c r="AF1795" s="5"/>
      <c r="AG1795" s="5"/>
      <c r="AH1795" s="5"/>
      <c r="AI1795" s="5"/>
      <c r="AJ1795" s="5"/>
      <c r="AK1795" s="5"/>
      <c r="AL1795" s="5"/>
      <c r="AM1795" s="5"/>
      <c r="AN1795" s="5"/>
    </row>
    <row r="1796" spans="1:40">
      <c r="A1796" s="5"/>
      <c r="B1796" s="5"/>
      <c r="C1796" s="5"/>
      <c r="D1796" s="145"/>
      <c r="E1796" s="145"/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5"/>
      <c r="V1796" s="5"/>
      <c r="W1796" s="5"/>
      <c r="X1796" s="5"/>
      <c r="Y1796" s="5"/>
      <c r="Z1796" s="5"/>
      <c r="AA1796" s="5"/>
      <c r="AB1796" s="5"/>
      <c r="AC1796" s="5"/>
      <c r="AD1796" s="5"/>
      <c r="AE1796" s="5"/>
      <c r="AF1796" s="5"/>
      <c r="AG1796" s="5"/>
      <c r="AH1796" s="5"/>
      <c r="AI1796" s="5"/>
      <c r="AJ1796" s="5"/>
      <c r="AK1796" s="5"/>
      <c r="AL1796" s="5"/>
      <c r="AM1796" s="5"/>
      <c r="AN1796" s="5"/>
    </row>
    <row r="1797" spans="1:40">
      <c r="A1797" s="5"/>
      <c r="B1797" s="5"/>
      <c r="C1797" s="5"/>
      <c r="D1797" s="145"/>
      <c r="E1797" s="145"/>
      <c r="F1797" s="5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5"/>
      <c r="V1797" s="5"/>
      <c r="W1797" s="5"/>
      <c r="X1797" s="5"/>
      <c r="Y1797" s="5"/>
      <c r="Z1797" s="5"/>
      <c r="AA1797" s="5"/>
      <c r="AB1797" s="5"/>
      <c r="AC1797" s="5"/>
      <c r="AD1797" s="5"/>
      <c r="AE1797" s="5"/>
      <c r="AF1797" s="5"/>
      <c r="AG1797" s="5"/>
      <c r="AH1797" s="5"/>
      <c r="AI1797" s="5"/>
      <c r="AJ1797" s="5"/>
      <c r="AK1797" s="5"/>
      <c r="AL1797" s="5"/>
      <c r="AM1797" s="5"/>
      <c r="AN1797" s="5"/>
    </row>
    <row r="1798" spans="1:40">
      <c r="A1798" s="5"/>
      <c r="B1798" s="5"/>
      <c r="C1798" s="5"/>
      <c r="D1798" s="145"/>
      <c r="E1798" s="145"/>
      <c r="F1798" s="5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5"/>
      <c r="V1798" s="5"/>
      <c r="W1798" s="5"/>
      <c r="X1798" s="5"/>
      <c r="Y1798" s="5"/>
      <c r="Z1798" s="5"/>
      <c r="AA1798" s="5"/>
      <c r="AB1798" s="5"/>
      <c r="AC1798" s="5"/>
      <c r="AD1798" s="5"/>
      <c r="AE1798" s="5"/>
      <c r="AF1798" s="5"/>
      <c r="AG1798" s="5"/>
      <c r="AH1798" s="5"/>
      <c r="AI1798" s="5"/>
      <c r="AJ1798" s="5"/>
      <c r="AK1798" s="5"/>
      <c r="AL1798" s="5"/>
      <c r="AM1798" s="5"/>
      <c r="AN1798" s="5"/>
    </row>
    <row r="1799" spans="1:40">
      <c r="A1799" s="5"/>
      <c r="B1799" s="5"/>
      <c r="C1799" s="5"/>
      <c r="D1799" s="145"/>
      <c r="E1799" s="145"/>
      <c r="F1799" s="5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5"/>
      <c r="V1799" s="5"/>
      <c r="W1799" s="5"/>
      <c r="X1799" s="5"/>
      <c r="Y1799" s="5"/>
      <c r="Z1799" s="5"/>
      <c r="AA1799" s="5"/>
      <c r="AB1799" s="5"/>
      <c r="AC1799" s="5"/>
      <c r="AD1799" s="5"/>
      <c r="AE1799" s="5"/>
      <c r="AF1799" s="5"/>
      <c r="AG1799" s="5"/>
      <c r="AH1799" s="5"/>
      <c r="AI1799" s="5"/>
      <c r="AJ1799" s="5"/>
      <c r="AK1799" s="5"/>
      <c r="AL1799" s="5"/>
      <c r="AM1799" s="5"/>
      <c r="AN1799" s="5"/>
    </row>
    <row r="1800" spans="1:40">
      <c r="A1800" s="5"/>
      <c r="B1800" s="5"/>
      <c r="C1800" s="5"/>
      <c r="D1800" s="145"/>
      <c r="E1800" s="145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  <c r="V1800" s="5"/>
      <c r="W1800" s="5"/>
      <c r="X1800" s="5"/>
      <c r="Y1800" s="5"/>
      <c r="Z1800" s="5"/>
      <c r="AA1800" s="5"/>
      <c r="AB1800" s="5"/>
      <c r="AC1800" s="5"/>
      <c r="AD1800" s="5"/>
      <c r="AE1800" s="5"/>
      <c r="AF1800" s="5"/>
      <c r="AG1800" s="5"/>
      <c r="AH1800" s="5"/>
      <c r="AI1800" s="5"/>
      <c r="AJ1800" s="5"/>
      <c r="AK1800" s="5"/>
      <c r="AL1800" s="5"/>
      <c r="AM1800" s="5"/>
      <c r="AN1800" s="5"/>
    </row>
    <row r="1801" spans="1:40">
      <c r="A1801" s="5"/>
      <c r="B1801" s="5"/>
      <c r="C1801" s="5"/>
      <c r="D1801" s="145"/>
      <c r="E1801" s="145"/>
      <c r="F1801" s="5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/>
      <c r="V1801" s="5"/>
      <c r="W1801" s="5"/>
      <c r="X1801" s="5"/>
      <c r="Y1801" s="5"/>
      <c r="Z1801" s="5"/>
      <c r="AA1801" s="5"/>
      <c r="AB1801" s="5"/>
      <c r="AC1801" s="5"/>
      <c r="AD1801" s="5"/>
      <c r="AE1801" s="5"/>
      <c r="AF1801" s="5"/>
      <c r="AG1801" s="5"/>
      <c r="AH1801" s="5"/>
      <c r="AI1801" s="5"/>
      <c r="AJ1801" s="5"/>
      <c r="AK1801" s="5"/>
      <c r="AL1801" s="5"/>
      <c r="AM1801" s="5"/>
      <c r="AN1801" s="5"/>
    </row>
    <row r="1802" spans="1:40">
      <c r="A1802" s="5"/>
      <c r="B1802" s="5"/>
      <c r="C1802" s="5"/>
      <c r="D1802" s="145"/>
      <c r="E1802" s="145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  <c r="V1802" s="5"/>
      <c r="W1802" s="5"/>
      <c r="X1802" s="5"/>
      <c r="Y1802" s="5"/>
      <c r="Z1802" s="5"/>
      <c r="AA1802" s="5"/>
      <c r="AB1802" s="5"/>
      <c r="AC1802" s="5"/>
      <c r="AD1802" s="5"/>
      <c r="AE1802" s="5"/>
      <c r="AF1802" s="5"/>
      <c r="AG1802" s="5"/>
      <c r="AH1802" s="5"/>
      <c r="AI1802" s="5"/>
      <c r="AJ1802" s="5"/>
      <c r="AK1802" s="5"/>
      <c r="AL1802" s="5"/>
      <c r="AM1802" s="5"/>
      <c r="AN1802" s="5"/>
    </row>
    <row r="1803" spans="1:40">
      <c r="A1803" s="5"/>
      <c r="B1803" s="5"/>
      <c r="C1803" s="5"/>
      <c r="D1803" s="145"/>
      <c r="E1803" s="145"/>
      <c r="F1803" s="5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5"/>
      <c r="V1803" s="5"/>
      <c r="W1803" s="5"/>
      <c r="X1803" s="5"/>
      <c r="Y1803" s="5"/>
      <c r="Z1803" s="5"/>
      <c r="AA1803" s="5"/>
      <c r="AB1803" s="5"/>
      <c r="AC1803" s="5"/>
      <c r="AD1803" s="5"/>
      <c r="AE1803" s="5"/>
      <c r="AF1803" s="5"/>
      <c r="AG1803" s="5"/>
      <c r="AH1803" s="5"/>
      <c r="AI1803" s="5"/>
      <c r="AJ1803" s="5"/>
      <c r="AK1803" s="5"/>
      <c r="AL1803" s="5"/>
      <c r="AM1803" s="5"/>
      <c r="AN1803" s="5"/>
    </row>
    <row r="1804" spans="1:40">
      <c r="A1804" s="5"/>
      <c r="B1804" s="5"/>
      <c r="C1804" s="5"/>
      <c r="D1804" s="145"/>
      <c r="E1804" s="145"/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  <c r="V1804" s="5"/>
      <c r="W1804" s="5"/>
      <c r="X1804" s="5"/>
      <c r="Y1804" s="5"/>
      <c r="Z1804" s="5"/>
      <c r="AA1804" s="5"/>
      <c r="AB1804" s="5"/>
      <c r="AC1804" s="5"/>
      <c r="AD1804" s="5"/>
      <c r="AE1804" s="5"/>
      <c r="AF1804" s="5"/>
      <c r="AG1804" s="5"/>
      <c r="AH1804" s="5"/>
      <c r="AI1804" s="5"/>
      <c r="AJ1804" s="5"/>
      <c r="AK1804" s="5"/>
      <c r="AL1804" s="5"/>
      <c r="AM1804" s="5"/>
      <c r="AN1804" s="5"/>
    </row>
    <row r="1805" spans="1:40">
      <c r="A1805" s="5"/>
      <c r="B1805" s="5"/>
      <c r="C1805" s="5"/>
      <c r="D1805" s="145"/>
      <c r="E1805" s="145"/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5"/>
      <c r="V1805" s="5"/>
      <c r="W1805" s="5"/>
      <c r="X1805" s="5"/>
      <c r="Y1805" s="5"/>
      <c r="Z1805" s="5"/>
      <c r="AA1805" s="5"/>
      <c r="AB1805" s="5"/>
      <c r="AC1805" s="5"/>
      <c r="AD1805" s="5"/>
      <c r="AE1805" s="5"/>
      <c r="AF1805" s="5"/>
      <c r="AG1805" s="5"/>
      <c r="AH1805" s="5"/>
      <c r="AI1805" s="5"/>
      <c r="AJ1805" s="5"/>
      <c r="AK1805" s="5"/>
      <c r="AL1805" s="5"/>
      <c r="AM1805" s="5"/>
      <c r="AN1805" s="5"/>
    </row>
    <row r="1806" spans="1:40">
      <c r="A1806" s="5"/>
      <c r="B1806" s="5"/>
      <c r="C1806" s="5"/>
      <c r="D1806" s="145"/>
      <c r="E1806" s="145"/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5"/>
      <c r="V1806" s="5"/>
      <c r="W1806" s="5"/>
      <c r="X1806" s="5"/>
      <c r="Y1806" s="5"/>
      <c r="Z1806" s="5"/>
      <c r="AA1806" s="5"/>
      <c r="AB1806" s="5"/>
      <c r="AC1806" s="5"/>
      <c r="AD1806" s="5"/>
      <c r="AE1806" s="5"/>
      <c r="AF1806" s="5"/>
      <c r="AG1806" s="5"/>
      <c r="AH1806" s="5"/>
      <c r="AI1806" s="5"/>
      <c r="AJ1806" s="5"/>
      <c r="AK1806" s="5"/>
      <c r="AL1806" s="5"/>
      <c r="AM1806" s="5"/>
      <c r="AN1806" s="5"/>
    </row>
    <row r="1807" spans="1:40">
      <c r="A1807" s="5"/>
      <c r="B1807" s="5"/>
      <c r="C1807" s="5"/>
      <c r="D1807" s="145"/>
      <c r="E1807" s="145"/>
      <c r="F1807" s="5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5"/>
      <c r="V1807" s="5"/>
      <c r="W1807" s="5"/>
      <c r="X1807" s="5"/>
      <c r="Y1807" s="5"/>
      <c r="Z1807" s="5"/>
      <c r="AA1807" s="5"/>
      <c r="AB1807" s="5"/>
      <c r="AC1807" s="5"/>
      <c r="AD1807" s="5"/>
      <c r="AE1807" s="5"/>
      <c r="AF1807" s="5"/>
      <c r="AG1807" s="5"/>
      <c r="AH1807" s="5"/>
      <c r="AI1807" s="5"/>
      <c r="AJ1807" s="5"/>
      <c r="AK1807" s="5"/>
      <c r="AL1807" s="5"/>
      <c r="AM1807" s="5"/>
      <c r="AN1807" s="5"/>
    </row>
    <row r="1808" spans="1:40">
      <c r="A1808" s="5"/>
      <c r="B1808" s="5"/>
      <c r="C1808" s="5"/>
      <c r="D1808" s="145"/>
      <c r="E1808" s="145"/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/>
      <c r="V1808" s="5"/>
      <c r="W1808" s="5"/>
      <c r="X1808" s="5"/>
      <c r="Y1808" s="5"/>
      <c r="Z1808" s="5"/>
      <c r="AA1808" s="5"/>
      <c r="AB1808" s="5"/>
      <c r="AC1808" s="5"/>
      <c r="AD1808" s="5"/>
      <c r="AE1808" s="5"/>
      <c r="AF1808" s="5"/>
      <c r="AG1808" s="5"/>
      <c r="AH1808" s="5"/>
      <c r="AI1808" s="5"/>
      <c r="AJ1808" s="5"/>
      <c r="AK1808" s="5"/>
      <c r="AL1808" s="5"/>
      <c r="AM1808" s="5"/>
      <c r="AN1808" s="5"/>
    </row>
    <row r="1809" spans="1:40">
      <c r="A1809" s="5"/>
      <c r="B1809" s="5"/>
      <c r="C1809" s="5"/>
      <c r="D1809" s="145"/>
      <c r="E1809" s="145"/>
      <c r="F1809" s="5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5"/>
      <c r="V1809" s="5"/>
      <c r="W1809" s="5"/>
      <c r="X1809" s="5"/>
      <c r="Y1809" s="5"/>
      <c r="Z1809" s="5"/>
      <c r="AA1809" s="5"/>
      <c r="AB1809" s="5"/>
      <c r="AC1809" s="5"/>
      <c r="AD1809" s="5"/>
      <c r="AE1809" s="5"/>
      <c r="AF1809" s="5"/>
      <c r="AG1809" s="5"/>
      <c r="AH1809" s="5"/>
      <c r="AI1809" s="5"/>
      <c r="AJ1809" s="5"/>
      <c r="AK1809" s="5"/>
      <c r="AL1809" s="5"/>
      <c r="AM1809" s="5"/>
      <c r="AN1809" s="5"/>
    </row>
    <row r="1810" spans="1:40">
      <c r="A1810" s="5"/>
      <c r="B1810" s="5"/>
      <c r="C1810" s="5"/>
      <c r="D1810" s="145"/>
      <c r="E1810" s="145"/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/>
      <c r="V1810" s="5"/>
      <c r="W1810" s="5"/>
      <c r="X1810" s="5"/>
      <c r="Y1810" s="5"/>
      <c r="Z1810" s="5"/>
      <c r="AA1810" s="5"/>
      <c r="AB1810" s="5"/>
      <c r="AC1810" s="5"/>
      <c r="AD1810" s="5"/>
      <c r="AE1810" s="5"/>
      <c r="AF1810" s="5"/>
      <c r="AG1810" s="5"/>
      <c r="AH1810" s="5"/>
      <c r="AI1810" s="5"/>
      <c r="AJ1810" s="5"/>
      <c r="AK1810" s="5"/>
      <c r="AL1810" s="5"/>
      <c r="AM1810" s="5"/>
      <c r="AN1810" s="5"/>
    </row>
    <row r="1811" spans="1:40">
      <c r="A1811" s="5"/>
      <c r="B1811" s="5"/>
      <c r="C1811" s="5"/>
      <c r="D1811" s="145"/>
      <c r="E1811" s="145"/>
      <c r="F1811" s="5"/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5"/>
      <c r="U1811" s="5"/>
      <c r="V1811" s="5"/>
      <c r="W1811" s="5"/>
      <c r="X1811" s="5"/>
      <c r="Y1811" s="5"/>
      <c r="Z1811" s="5"/>
      <c r="AA1811" s="5"/>
      <c r="AB1811" s="5"/>
      <c r="AC1811" s="5"/>
      <c r="AD1811" s="5"/>
      <c r="AE1811" s="5"/>
      <c r="AF1811" s="5"/>
      <c r="AG1811" s="5"/>
      <c r="AH1811" s="5"/>
      <c r="AI1811" s="5"/>
      <c r="AJ1811" s="5"/>
      <c r="AK1811" s="5"/>
      <c r="AL1811" s="5"/>
      <c r="AM1811" s="5"/>
      <c r="AN1811" s="5"/>
    </row>
    <row r="1812" spans="1:40">
      <c r="A1812" s="5"/>
      <c r="B1812" s="5"/>
      <c r="C1812" s="5"/>
      <c r="D1812" s="145"/>
      <c r="E1812" s="145"/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5"/>
      <c r="V1812" s="5"/>
      <c r="W1812" s="5"/>
      <c r="X1812" s="5"/>
      <c r="Y1812" s="5"/>
      <c r="Z1812" s="5"/>
      <c r="AA1812" s="5"/>
      <c r="AB1812" s="5"/>
      <c r="AC1812" s="5"/>
      <c r="AD1812" s="5"/>
      <c r="AE1812" s="5"/>
      <c r="AF1812" s="5"/>
      <c r="AG1812" s="5"/>
      <c r="AH1812" s="5"/>
      <c r="AI1812" s="5"/>
      <c r="AJ1812" s="5"/>
      <c r="AK1812" s="5"/>
      <c r="AL1812" s="5"/>
      <c r="AM1812" s="5"/>
      <c r="AN1812" s="5"/>
    </row>
    <row r="1813" spans="1:40">
      <c r="A1813" s="5"/>
      <c r="B1813" s="5"/>
      <c r="C1813" s="5"/>
      <c r="D1813" s="145"/>
      <c r="E1813" s="145"/>
      <c r="F1813" s="5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5"/>
      <c r="V1813" s="5"/>
      <c r="W1813" s="5"/>
      <c r="X1813" s="5"/>
      <c r="Y1813" s="5"/>
      <c r="Z1813" s="5"/>
      <c r="AA1813" s="5"/>
      <c r="AB1813" s="5"/>
      <c r="AC1813" s="5"/>
      <c r="AD1813" s="5"/>
      <c r="AE1813" s="5"/>
      <c r="AF1813" s="5"/>
      <c r="AG1813" s="5"/>
      <c r="AH1813" s="5"/>
      <c r="AI1813" s="5"/>
      <c r="AJ1813" s="5"/>
      <c r="AK1813" s="5"/>
      <c r="AL1813" s="5"/>
      <c r="AM1813" s="5"/>
      <c r="AN1813" s="5"/>
    </row>
    <row r="1814" spans="1:40">
      <c r="A1814" s="5"/>
      <c r="B1814" s="5"/>
      <c r="C1814" s="5"/>
      <c r="D1814" s="145"/>
      <c r="E1814" s="145"/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/>
      <c r="V1814" s="5"/>
      <c r="W1814" s="5"/>
      <c r="X1814" s="5"/>
      <c r="Y1814" s="5"/>
      <c r="Z1814" s="5"/>
      <c r="AA1814" s="5"/>
      <c r="AB1814" s="5"/>
      <c r="AC1814" s="5"/>
      <c r="AD1814" s="5"/>
      <c r="AE1814" s="5"/>
      <c r="AF1814" s="5"/>
      <c r="AG1814" s="5"/>
      <c r="AH1814" s="5"/>
      <c r="AI1814" s="5"/>
      <c r="AJ1814" s="5"/>
      <c r="AK1814" s="5"/>
      <c r="AL1814" s="5"/>
      <c r="AM1814" s="5"/>
      <c r="AN1814" s="5"/>
    </row>
    <row r="1815" spans="1:40">
      <c r="A1815" s="5"/>
      <c r="B1815" s="5"/>
      <c r="C1815" s="5"/>
      <c r="D1815" s="145"/>
      <c r="E1815" s="145"/>
      <c r="F1815" s="5"/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5"/>
      <c r="V1815" s="5"/>
      <c r="W1815" s="5"/>
      <c r="X1815" s="5"/>
      <c r="Y1815" s="5"/>
      <c r="Z1815" s="5"/>
      <c r="AA1815" s="5"/>
      <c r="AB1815" s="5"/>
      <c r="AC1815" s="5"/>
      <c r="AD1815" s="5"/>
      <c r="AE1815" s="5"/>
      <c r="AF1815" s="5"/>
      <c r="AG1815" s="5"/>
      <c r="AH1815" s="5"/>
      <c r="AI1815" s="5"/>
      <c r="AJ1815" s="5"/>
      <c r="AK1815" s="5"/>
      <c r="AL1815" s="5"/>
      <c r="AM1815" s="5"/>
      <c r="AN1815" s="5"/>
    </row>
    <row r="1816" spans="1:40">
      <c r="A1816" s="5"/>
      <c r="B1816" s="5"/>
      <c r="C1816" s="5"/>
      <c r="D1816" s="145"/>
      <c r="E1816" s="145"/>
      <c r="F1816" s="5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5"/>
      <c r="V1816" s="5"/>
      <c r="W1816" s="5"/>
      <c r="X1816" s="5"/>
      <c r="Y1816" s="5"/>
      <c r="Z1816" s="5"/>
      <c r="AA1816" s="5"/>
      <c r="AB1816" s="5"/>
      <c r="AC1816" s="5"/>
      <c r="AD1816" s="5"/>
      <c r="AE1816" s="5"/>
      <c r="AF1816" s="5"/>
      <c r="AG1816" s="5"/>
      <c r="AH1816" s="5"/>
      <c r="AI1816" s="5"/>
      <c r="AJ1816" s="5"/>
      <c r="AK1816" s="5"/>
      <c r="AL1816" s="5"/>
      <c r="AM1816" s="5"/>
      <c r="AN1816" s="5"/>
    </row>
    <row r="1817" spans="1:40">
      <c r="A1817" s="5"/>
      <c r="B1817" s="5"/>
      <c r="C1817" s="5"/>
      <c r="D1817" s="145"/>
      <c r="E1817" s="145"/>
      <c r="F1817" s="5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5"/>
      <c r="V1817" s="5"/>
      <c r="W1817" s="5"/>
      <c r="X1817" s="5"/>
      <c r="Y1817" s="5"/>
      <c r="Z1817" s="5"/>
      <c r="AA1817" s="5"/>
      <c r="AB1817" s="5"/>
      <c r="AC1817" s="5"/>
      <c r="AD1817" s="5"/>
      <c r="AE1817" s="5"/>
      <c r="AF1817" s="5"/>
      <c r="AG1817" s="5"/>
      <c r="AH1817" s="5"/>
      <c r="AI1817" s="5"/>
      <c r="AJ1817" s="5"/>
      <c r="AK1817" s="5"/>
      <c r="AL1817" s="5"/>
      <c r="AM1817" s="5"/>
      <c r="AN1817" s="5"/>
    </row>
    <row r="1818" spans="1:40">
      <c r="A1818" s="5"/>
      <c r="B1818" s="5"/>
      <c r="C1818" s="5"/>
      <c r="D1818" s="145"/>
      <c r="E1818" s="145"/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  <c r="V1818" s="5"/>
      <c r="W1818" s="5"/>
      <c r="X1818" s="5"/>
      <c r="Y1818" s="5"/>
      <c r="Z1818" s="5"/>
      <c r="AA1818" s="5"/>
      <c r="AB1818" s="5"/>
      <c r="AC1818" s="5"/>
      <c r="AD1818" s="5"/>
      <c r="AE1818" s="5"/>
      <c r="AF1818" s="5"/>
      <c r="AG1818" s="5"/>
      <c r="AH1818" s="5"/>
      <c r="AI1818" s="5"/>
      <c r="AJ1818" s="5"/>
      <c r="AK1818" s="5"/>
      <c r="AL1818" s="5"/>
      <c r="AM1818" s="5"/>
      <c r="AN1818" s="5"/>
    </row>
    <row r="1819" spans="1:40">
      <c r="A1819" s="5"/>
      <c r="B1819" s="5"/>
      <c r="C1819" s="5"/>
      <c r="D1819" s="145"/>
      <c r="E1819" s="145"/>
      <c r="F1819" s="5"/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5"/>
      <c r="V1819" s="5"/>
      <c r="W1819" s="5"/>
      <c r="X1819" s="5"/>
      <c r="Y1819" s="5"/>
      <c r="Z1819" s="5"/>
      <c r="AA1819" s="5"/>
      <c r="AB1819" s="5"/>
      <c r="AC1819" s="5"/>
      <c r="AD1819" s="5"/>
      <c r="AE1819" s="5"/>
      <c r="AF1819" s="5"/>
      <c r="AG1819" s="5"/>
      <c r="AH1819" s="5"/>
      <c r="AI1819" s="5"/>
      <c r="AJ1819" s="5"/>
      <c r="AK1819" s="5"/>
      <c r="AL1819" s="5"/>
      <c r="AM1819" s="5"/>
      <c r="AN1819" s="5"/>
    </row>
    <row r="1820" spans="1:40">
      <c r="A1820" s="5"/>
      <c r="B1820" s="5"/>
      <c r="C1820" s="5"/>
      <c r="D1820" s="145"/>
      <c r="E1820" s="145"/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/>
      <c r="V1820" s="5"/>
      <c r="W1820" s="5"/>
      <c r="X1820" s="5"/>
      <c r="Y1820" s="5"/>
      <c r="Z1820" s="5"/>
      <c r="AA1820" s="5"/>
      <c r="AB1820" s="5"/>
      <c r="AC1820" s="5"/>
      <c r="AD1820" s="5"/>
      <c r="AE1820" s="5"/>
      <c r="AF1820" s="5"/>
      <c r="AG1820" s="5"/>
      <c r="AH1820" s="5"/>
      <c r="AI1820" s="5"/>
      <c r="AJ1820" s="5"/>
      <c r="AK1820" s="5"/>
      <c r="AL1820" s="5"/>
      <c r="AM1820" s="5"/>
      <c r="AN1820" s="5"/>
    </row>
    <row r="1821" spans="1:40">
      <c r="A1821" s="5"/>
      <c r="B1821" s="5"/>
      <c r="C1821" s="5"/>
      <c r="D1821" s="145"/>
      <c r="E1821" s="145"/>
      <c r="F1821" s="5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5"/>
      <c r="V1821" s="5"/>
      <c r="W1821" s="5"/>
      <c r="X1821" s="5"/>
      <c r="Y1821" s="5"/>
      <c r="Z1821" s="5"/>
      <c r="AA1821" s="5"/>
      <c r="AB1821" s="5"/>
      <c r="AC1821" s="5"/>
      <c r="AD1821" s="5"/>
      <c r="AE1821" s="5"/>
      <c r="AF1821" s="5"/>
      <c r="AG1821" s="5"/>
      <c r="AH1821" s="5"/>
      <c r="AI1821" s="5"/>
      <c r="AJ1821" s="5"/>
      <c r="AK1821" s="5"/>
      <c r="AL1821" s="5"/>
      <c r="AM1821" s="5"/>
      <c r="AN1821" s="5"/>
    </row>
    <row r="1822" spans="1:40">
      <c r="A1822" s="5"/>
      <c r="B1822" s="5"/>
      <c r="C1822" s="5"/>
      <c r="D1822" s="145"/>
      <c r="E1822" s="145"/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5"/>
      <c r="V1822" s="5"/>
      <c r="W1822" s="5"/>
      <c r="X1822" s="5"/>
      <c r="Y1822" s="5"/>
      <c r="Z1822" s="5"/>
      <c r="AA1822" s="5"/>
      <c r="AB1822" s="5"/>
      <c r="AC1822" s="5"/>
      <c r="AD1822" s="5"/>
      <c r="AE1822" s="5"/>
      <c r="AF1822" s="5"/>
      <c r="AG1822" s="5"/>
      <c r="AH1822" s="5"/>
      <c r="AI1822" s="5"/>
      <c r="AJ1822" s="5"/>
      <c r="AK1822" s="5"/>
      <c r="AL1822" s="5"/>
      <c r="AM1822" s="5"/>
      <c r="AN1822" s="5"/>
    </row>
    <row r="1823" spans="1:40">
      <c r="A1823" s="5"/>
      <c r="B1823" s="5"/>
      <c r="C1823" s="5"/>
      <c r="D1823" s="145"/>
      <c r="E1823" s="145"/>
      <c r="F1823" s="5"/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5"/>
      <c r="V1823" s="5"/>
      <c r="W1823" s="5"/>
      <c r="X1823" s="5"/>
      <c r="Y1823" s="5"/>
      <c r="Z1823" s="5"/>
      <c r="AA1823" s="5"/>
      <c r="AB1823" s="5"/>
      <c r="AC1823" s="5"/>
      <c r="AD1823" s="5"/>
      <c r="AE1823" s="5"/>
      <c r="AF1823" s="5"/>
      <c r="AG1823" s="5"/>
      <c r="AH1823" s="5"/>
      <c r="AI1823" s="5"/>
      <c r="AJ1823" s="5"/>
      <c r="AK1823" s="5"/>
      <c r="AL1823" s="5"/>
      <c r="AM1823" s="5"/>
      <c r="AN1823" s="5"/>
    </row>
    <row r="1824" spans="1:40">
      <c r="A1824" s="5"/>
      <c r="B1824" s="5"/>
      <c r="C1824" s="5"/>
      <c r="D1824" s="145"/>
      <c r="E1824" s="145"/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  <c r="V1824" s="5"/>
      <c r="W1824" s="5"/>
      <c r="X1824" s="5"/>
      <c r="Y1824" s="5"/>
      <c r="Z1824" s="5"/>
      <c r="AA1824" s="5"/>
      <c r="AB1824" s="5"/>
      <c r="AC1824" s="5"/>
      <c r="AD1824" s="5"/>
      <c r="AE1824" s="5"/>
      <c r="AF1824" s="5"/>
      <c r="AG1824" s="5"/>
      <c r="AH1824" s="5"/>
      <c r="AI1824" s="5"/>
      <c r="AJ1824" s="5"/>
      <c r="AK1824" s="5"/>
      <c r="AL1824" s="5"/>
      <c r="AM1824" s="5"/>
      <c r="AN1824" s="5"/>
    </row>
    <row r="1825" spans="1:40">
      <c r="A1825" s="5"/>
      <c r="B1825" s="5"/>
      <c r="C1825" s="5"/>
      <c r="D1825" s="145"/>
      <c r="E1825" s="145"/>
      <c r="F1825" s="5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5"/>
      <c r="V1825" s="5"/>
      <c r="W1825" s="5"/>
      <c r="X1825" s="5"/>
      <c r="Y1825" s="5"/>
      <c r="Z1825" s="5"/>
      <c r="AA1825" s="5"/>
      <c r="AB1825" s="5"/>
      <c r="AC1825" s="5"/>
      <c r="AD1825" s="5"/>
      <c r="AE1825" s="5"/>
      <c r="AF1825" s="5"/>
      <c r="AG1825" s="5"/>
      <c r="AH1825" s="5"/>
      <c r="AI1825" s="5"/>
      <c r="AJ1825" s="5"/>
      <c r="AK1825" s="5"/>
      <c r="AL1825" s="5"/>
      <c r="AM1825" s="5"/>
      <c r="AN1825" s="5"/>
    </row>
    <row r="1826" spans="1:40">
      <c r="A1826" s="5"/>
      <c r="B1826" s="5"/>
      <c r="C1826" s="5"/>
      <c r="D1826" s="145"/>
      <c r="E1826" s="145"/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/>
      <c r="V1826" s="5"/>
      <c r="W1826" s="5"/>
      <c r="X1826" s="5"/>
      <c r="Y1826" s="5"/>
      <c r="Z1826" s="5"/>
      <c r="AA1826" s="5"/>
      <c r="AB1826" s="5"/>
      <c r="AC1826" s="5"/>
      <c r="AD1826" s="5"/>
      <c r="AE1826" s="5"/>
      <c r="AF1826" s="5"/>
      <c r="AG1826" s="5"/>
      <c r="AH1826" s="5"/>
      <c r="AI1826" s="5"/>
      <c r="AJ1826" s="5"/>
      <c r="AK1826" s="5"/>
      <c r="AL1826" s="5"/>
      <c r="AM1826" s="5"/>
      <c r="AN1826" s="5"/>
    </row>
    <row r="1827" spans="1:40">
      <c r="A1827" s="5"/>
      <c r="B1827" s="5"/>
      <c r="C1827" s="5"/>
      <c r="D1827" s="145"/>
      <c r="E1827" s="145"/>
      <c r="F1827" s="5"/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5"/>
      <c r="V1827" s="5"/>
      <c r="W1827" s="5"/>
      <c r="X1827" s="5"/>
      <c r="Y1827" s="5"/>
      <c r="Z1827" s="5"/>
      <c r="AA1827" s="5"/>
      <c r="AB1827" s="5"/>
      <c r="AC1827" s="5"/>
      <c r="AD1827" s="5"/>
      <c r="AE1827" s="5"/>
      <c r="AF1827" s="5"/>
      <c r="AG1827" s="5"/>
      <c r="AH1827" s="5"/>
      <c r="AI1827" s="5"/>
      <c r="AJ1827" s="5"/>
      <c r="AK1827" s="5"/>
      <c r="AL1827" s="5"/>
      <c r="AM1827" s="5"/>
      <c r="AN1827" s="5"/>
    </row>
    <row r="1828" spans="1:40">
      <c r="A1828" s="5"/>
      <c r="B1828" s="5"/>
      <c r="C1828" s="5"/>
      <c r="D1828" s="145"/>
      <c r="E1828" s="145"/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/>
      <c r="V1828" s="5"/>
      <c r="W1828" s="5"/>
      <c r="X1828" s="5"/>
      <c r="Y1828" s="5"/>
      <c r="Z1828" s="5"/>
      <c r="AA1828" s="5"/>
      <c r="AB1828" s="5"/>
      <c r="AC1828" s="5"/>
      <c r="AD1828" s="5"/>
      <c r="AE1828" s="5"/>
      <c r="AF1828" s="5"/>
      <c r="AG1828" s="5"/>
      <c r="AH1828" s="5"/>
      <c r="AI1828" s="5"/>
      <c r="AJ1828" s="5"/>
      <c r="AK1828" s="5"/>
      <c r="AL1828" s="5"/>
      <c r="AM1828" s="5"/>
      <c r="AN1828" s="5"/>
    </row>
    <row r="1829" spans="1:40">
      <c r="A1829" s="5"/>
      <c r="B1829" s="5"/>
      <c r="C1829" s="5"/>
      <c r="D1829" s="145"/>
      <c r="E1829" s="145"/>
      <c r="F1829" s="5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5"/>
      <c r="V1829" s="5"/>
      <c r="W1829" s="5"/>
      <c r="X1829" s="5"/>
      <c r="Y1829" s="5"/>
      <c r="Z1829" s="5"/>
      <c r="AA1829" s="5"/>
      <c r="AB1829" s="5"/>
      <c r="AC1829" s="5"/>
      <c r="AD1829" s="5"/>
      <c r="AE1829" s="5"/>
      <c r="AF1829" s="5"/>
      <c r="AG1829" s="5"/>
      <c r="AH1829" s="5"/>
      <c r="AI1829" s="5"/>
      <c r="AJ1829" s="5"/>
      <c r="AK1829" s="5"/>
      <c r="AL1829" s="5"/>
      <c r="AM1829" s="5"/>
      <c r="AN1829" s="5"/>
    </row>
    <row r="1830" spans="1:40">
      <c r="A1830" s="5"/>
      <c r="B1830" s="5"/>
      <c r="C1830" s="5"/>
      <c r="D1830" s="145"/>
      <c r="E1830" s="145"/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/>
      <c r="V1830" s="5"/>
      <c r="W1830" s="5"/>
      <c r="X1830" s="5"/>
      <c r="Y1830" s="5"/>
      <c r="Z1830" s="5"/>
      <c r="AA1830" s="5"/>
      <c r="AB1830" s="5"/>
      <c r="AC1830" s="5"/>
      <c r="AD1830" s="5"/>
      <c r="AE1830" s="5"/>
      <c r="AF1830" s="5"/>
      <c r="AG1830" s="5"/>
      <c r="AH1830" s="5"/>
      <c r="AI1830" s="5"/>
      <c r="AJ1830" s="5"/>
      <c r="AK1830" s="5"/>
      <c r="AL1830" s="5"/>
      <c r="AM1830" s="5"/>
      <c r="AN1830" s="5"/>
    </row>
    <row r="1831" spans="1:40">
      <c r="A1831" s="5"/>
      <c r="B1831" s="5"/>
      <c r="C1831" s="5"/>
      <c r="D1831" s="145"/>
      <c r="E1831" s="145"/>
      <c r="F1831" s="5"/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5"/>
      <c r="V1831" s="5"/>
      <c r="W1831" s="5"/>
      <c r="X1831" s="5"/>
      <c r="Y1831" s="5"/>
      <c r="Z1831" s="5"/>
      <c r="AA1831" s="5"/>
      <c r="AB1831" s="5"/>
      <c r="AC1831" s="5"/>
      <c r="AD1831" s="5"/>
      <c r="AE1831" s="5"/>
      <c r="AF1831" s="5"/>
      <c r="AG1831" s="5"/>
      <c r="AH1831" s="5"/>
      <c r="AI1831" s="5"/>
      <c r="AJ1831" s="5"/>
      <c r="AK1831" s="5"/>
      <c r="AL1831" s="5"/>
      <c r="AM1831" s="5"/>
      <c r="AN1831" s="5"/>
    </row>
    <row r="1832" spans="1:40">
      <c r="A1832" s="5"/>
      <c r="B1832" s="5"/>
      <c r="C1832" s="5"/>
      <c r="D1832" s="145"/>
      <c r="E1832" s="145"/>
      <c r="F1832" s="5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5"/>
      <c r="V1832" s="5"/>
      <c r="W1832" s="5"/>
      <c r="X1832" s="5"/>
      <c r="Y1832" s="5"/>
      <c r="Z1832" s="5"/>
      <c r="AA1832" s="5"/>
      <c r="AB1832" s="5"/>
      <c r="AC1832" s="5"/>
      <c r="AD1832" s="5"/>
      <c r="AE1832" s="5"/>
      <c r="AF1832" s="5"/>
      <c r="AG1832" s="5"/>
      <c r="AH1832" s="5"/>
      <c r="AI1832" s="5"/>
      <c r="AJ1832" s="5"/>
      <c r="AK1832" s="5"/>
      <c r="AL1832" s="5"/>
      <c r="AM1832" s="5"/>
      <c r="AN1832" s="5"/>
    </row>
    <row r="1833" spans="1:40">
      <c r="A1833" s="5"/>
      <c r="B1833" s="5"/>
      <c r="C1833" s="5"/>
      <c r="D1833" s="145"/>
      <c r="E1833" s="145"/>
      <c r="F1833" s="5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5"/>
      <c r="V1833" s="5"/>
      <c r="W1833" s="5"/>
      <c r="X1833" s="5"/>
      <c r="Y1833" s="5"/>
      <c r="Z1833" s="5"/>
      <c r="AA1833" s="5"/>
      <c r="AB1833" s="5"/>
      <c r="AC1833" s="5"/>
      <c r="AD1833" s="5"/>
      <c r="AE1833" s="5"/>
      <c r="AF1833" s="5"/>
      <c r="AG1833" s="5"/>
      <c r="AH1833" s="5"/>
      <c r="AI1833" s="5"/>
      <c r="AJ1833" s="5"/>
      <c r="AK1833" s="5"/>
      <c r="AL1833" s="5"/>
      <c r="AM1833" s="5"/>
      <c r="AN1833" s="5"/>
    </row>
    <row r="1834" spans="1:40">
      <c r="A1834" s="5"/>
      <c r="B1834" s="5"/>
      <c r="C1834" s="5"/>
      <c r="D1834" s="145"/>
      <c r="E1834" s="145"/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/>
      <c r="V1834" s="5"/>
      <c r="W1834" s="5"/>
      <c r="X1834" s="5"/>
      <c r="Y1834" s="5"/>
      <c r="Z1834" s="5"/>
      <c r="AA1834" s="5"/>
      <c r="AB1834" s="5"/>
      <c r="AC1834" s="5"/>
      <c r="AD1834" s="5"/>
      <c r="AE1834" s="5"/>
      <c r="AF1834" s="5"/>
      <c r="AG1834" s="5"/>
      <c r="AH1834" s="5"/>
      <c r="AI1834" s="5"/>
      <c r="AJ1834" s="5"/>
      <c r="AK1834" s="5"/>
      <c r="AL1834" s="5"/>
      <c r="AM1834" s="5"/>
      <c r="AN1834" s="5"/>
    </row>
    <row r="1835" spans="1:40">
      <c r="A1835" s="5"/>
      <c r="B1835" s="5"/>
      <c r="C1835" s="5"/>
      <c r="D1835" s="145"/>
      <c r="E1835" s="145"/>
      <c r="F1835" s="5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  <c r="V1835" s="5"/>
      <c r="W1835" s="5"/>
      <c r="X1835" s="5"/>
      <c r="Y1835" s="5"/>
      <c r="Z1835" s="5"/>
      <c r="AA1835" s="5"/>
      <c r="AB1835" s="5"/>
      <c r="AC1835" s="5"/>
      <c r="AD1835" s="5"/>
      <c r="AE1835" s="5"/>
      <c r="AF1835" s="5"/>
      <c r="AG1835" s="5"/>
      <c r="AH1835" s="5"/>
      <c r="AI1835" s="5"/>
      <c r="AJ1835" s="5"/>
      <c r="AK1835" s="5"/>
      <c r="AL1835" s="5"/>
      <c r="AM1835" s="5"/>
      <c r="AN1835" s="5"/>
    </row>
    <row r="1836" spans="1:40">
      <c r="A1836" s="5"/>
      <c r="B1836" s="5"/>
      <c r="C1836" s="5"/>
      <c r="D1836" s="145"/>
      <c r="E1836" s="145"/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  <c r="V1836" s="5"/>
      <c r="W1836" s="5"/>
      <c r="X1836" s="5"/>
      <c r="Y1836" s="5"/>
      <c r="Z1836" s="5"/>
      <c r="AA1836" s="5"/>
      <c r="AB1836" s="5"/>
      <c r="AC1836" s="5"/>
      <c r="AD1836" s="5"/>
      <c r="AE1836" s="5"/>
      <c r="AF1836" s="5"/>
      <c r="AG1836" s="5"/>
      <c r="AH1836" s="5"/>
      <c r="AI1836" s="5"/>
      <c r="AJ1836" s="5"/>
      <c r="AK1836" s="5"/>
      <c r="AL1836" s="5"/>
      <c r="AM1836" s="5"/>
      <c r="AN1836" s="5"/>
    </row>
    <row r="1837" spans="1:40">
      <c r="A1837" s="5"/>
      <c r="B1837" s="5"/>
      <c r="C1837" s="5"/>
      <c r="D1837" s="145"/>
      <c r="E1837" s="145"/>
      <c r="F1837" s="5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5"/>
      <c r="V1837" s="5"/>
      <c r="W1837" s="5"/>
      <c r="X1837" s="5"/>
      <c r="Y1837" s="5"/>
      <c r="Z1837" s="5"/>
      <c r="AA1837" s="5"/>
      <c r="AB1837" s="5"/>
      <c r="AC1837" s="5"/>
      <c r="AD1837" s="5"/>
      <c r="AE1837" s="5"/>
      <c r="AF1837" s="5"/>
      <c r="AG1837" s="5"/>
      <c r="AH1837" s="5"/>
      <c r="AI1837" s="5"/>
      <c r="AJ1837" s="5"/>
      <c r="AK1837" s="5"/>
      <c r="AL1837" s="5"/>
      <c r="AM1837" s="5"/>
      <c r="AN1837" s="5"/>
    </row>
    <row r="1838" spans="1:40">
      <c r="A1838" s="5"/>
      <c r="B1838" s="5"/>
      <c r="C1838" s="5"/>
      <c r="D1838" s="145"/>
      <c r="E1838" s="145"/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5"/>
      <c r="V1838" s="5"/>
      <c r="W1838" s="5"/>
      <c r="X1838" s="5"/>
      <c r="Y1838" s="5"/>
      <c r="Z1838" s="5"/>
      <c r="AA1838" s="5"/>
      <c r="AB1838" s="5"/>
      <c r="AC1838" s="5"/>
      <c r="AD1838" s="5"/>
      <c r="AE1838" s="5"/>
      <c r="AF1838" s="5"/>
      <c r="AG1838" s="5"/>
      <c r="AH1838" s="5"/>
      <c r="AI1838" s="5"/>
      <c r="AJ1838" s="5"/>
      <c r="AK1838" s="5"/>
      <c r="AL1838" s="5"/>
      <c r="AM1838" s="5"/>
      <c r="AN1838" s="5"/>
    </row>
    <row r="1839" spans="1:40">
      <c r="A1839" s="5"/>
      <c r="B1839" s="5"/>
      <c r="C1839" s="5"/>
      <c r="D1839" s="145"/>
      <c r="E1839" s="145"/>
      <c r="F1839" s="5"/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5"/>
      <c r="V1839" s="5"/>
      <c r="W1839" s="5"/>
      <c r="X1839" s="5"/>
      <c r="Y1839" s="5"/>
      <c r="Z1839" s="5"/>
      <c r="AA1839" s="5"/>
      <c r="AB1839" s="5"/>
      <c r="AC1839" s="5"/>
      <c r="AD1839" s="5"/>
      <c r="AE1839" s="5"/>
      <c r="AF1839" s="5"/>
      <c r="AG1839" s="5"/>
      <c r="AH1839" s="5"/>
      <c r="AI1839" s="5"/>
      <c r="AJ1839" s="5"/>
      <c r="AK1839" s="5"/>
      <c r="AL1839" s="5"/>
      <c r="AM1839" s="5"/>
      <c r="AN1839" s="5"/>
    </row>
    <row r="1840" spans="1:40">
      <c r="A1840" s="5"/>
      <c r="B1840" s="5"/>
      <c r="C1840" s="5"/>
      <c r="D1840" s="145"/>
      <c r="E1840" s="145"/>
      <c r="F1840" s="5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5"/>
      <c r="V1840" s="5"/>
      <c r="W1840" s="5"/>
      <c r="X1840" s="5"/>
      <c r="Y1840" s="5"/>
      <c r="Z1840" s="5"/>
      <c r="AA1840" s="5"/>
      <c r="AB1840" s="5"/>
      <c r="AC1840" s="5"/>
      <c r="AD1840" s="5"/>
      <c r="AE1840" s="5"/>
      <c r="AF1840" s="5"/>
      <c r="AG1840" s="5"/>
      <c r="AH1840" s="5"/>
      <c r="AI1840" s="5"/>
      <c r="AJ1840" s="5"/>
      <c r="AK1840" s="5"/>
      <c r="AL1840" s="5"/>
      <c r="AM1840" s="5"/>
      <c r="AN1840" s="5"/>
    </row>
    <row r="1841" spans="1:40">
      <c r="A1841" s="5"/>
      <c r="B1841" s="5"/>
      <c r="C1841" s="5"/>
      <c r="D1841" s="145"/>
      <c r="E1841" s="145"/>
      <c r="F1841" s="5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5"/>
      <c r="V1841" s="5"/>
      <c r="W1841" s="5"/>
      <c r="X1841" s="5"/>
      <c r="Y1841" s="5"/>
      <c r="Z1841" s="5"/>
      <c r="AA1841" s="5"/>
      <c r="AB1841" s="5"/>
      <c r="AC1841" s="5"/>
      <c r="AD1841" s="5"/>
      <c r="AE1841" s="5"/>
      <c r="AF1841" s="5"/>
      <c r="AG1841" s="5"/>
      <c r="AH1841" s="5"/>
      <c r="AI1841" s="5"/>
      <c r="AJ1841" s="5"/>
      <c r="AK1841" s="5"/>
      <c r="AL1841" s="5"/>
      <c r="AM1841" s="5"/>
      <c r="AN1841" s="5"/>
    </row>
    <row r="1842" spans="1:40">
      <c r="A1842" s="5"/>
      <c r="B1842" s="5"/>
      <c r="C1842" s="5"/>
      <c r="D1842" s="145"/>
      <c r="E1842" s="145"/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/>
      <c r="V1842" s="5"/>
      <c r="W1842" s="5"/>
      <c r="X1842" s="5"/>
      <c r="Y1842" s="5"/>
      <c r="Z1842" s="5"/>
      <c r="AA1842" s="5"/>
      <c r="AB1842" s="5"/>
      <c r="AC1842" s="5"/>
      <c r="AD1842" s="5"/>
      <c r="AE1842" s="5"/>
      <c r="AF1842" s="5"/>
      <c r="AG1842" s="5"/>
      <c r="AH1842" s="5"/>
      <c r="AI1842" s="5"/>
      <c r="AJ1842" s="5"/>
      <c r="AK1842" s="5"/>
      <c r="AL1842" s="5"/>
      <c r="AM1842" s="5"/>
      <c r="AN1842" s="5"/>
    </row>
    <row r="1843" spans="1:40">
      <c r="A1843" s="5"/>
      <c r="B1843" s="5"/>
      <c r="C1843" s="5"/>
      <c r="D1843" s="145"/>
      <c r="E1843" s="145"/>
      <c r="F1843" s="5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  <c r="V1843" s="5"/>
      <c r="W1843" s="5"/>
      <c r="X1843" s="5"/>
      <c r="Y1843" s="5"/>
      <c r="Z1843" s="5"/>
      <c r="AA1843" s="5"/>
      <c r="AB1843" s="5"/>
      <c r="AC1843" s="5"/>
      <c r="AD1843" s="5"/>
      <c r="AE1843" s="5"/>
      <c r="AF1843" s="5"/>
      <c r="AG1843" s="5"/>
      <c r="AH1843" s="5"/>
      <c r="AI1843" s="5"/>
      <c r="AJ1843" s="5"/>
      <c r="AK1843" s="5"/>
      <c r="AL1843" s="5"/>
      <c r="AM1843" s="5"/>
      <c r="AN1843" s="5"/>
    </row>
    <row r="1844" spans="1:40">
      <c r="A1844" s="5"/>
      <c r="B1844" s="5"/>
      <c r="C1844" s="5"/>
      <c r="D1844" s="145"/>
      <c r="E1844" s="145"/>
      <c r="F1844" s="5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5"/>
      <c r="V1844" s="5"/>
      <c r="W1844" s="5"/>
      <c r="X1844" s="5"/>
      <c r="Y1844" s="5"/>
      <c r="Z1844" s="5"/>
      <c r="AA1844" s="5"/>
      <c r="AB1844" s="5"/>
      <c r="AC1844" s="5"/>
      <c r="AD1844" s="5"/>
      <c r="AE1844" s="5"/>
      <c r="AF1844" s="5"/>
      <c r="AG1844" s="5"/>
      <c r="AH1844" s="5"/>
      <c r="AI1844" s="5"/>
      <c r="AJ1844" s="5"/>
      <c r="AK1844" s="5"/>
      <c r="AL1844" s="5"/>
      <c r="AM1844" s="5"/>
      <c r="AN1844" s="5"/>
    </row>
    <row r="1845" spans="1:40">
      <c r="A1845" s="5"/>
      <c r="B1845" s="5"/>
      <c r="C1845" s="5"/>
      <c r="D1845" s="145"/>
      <c r="E1845" s="145"/>
      <c r="F1845" s="5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5"/>
      <c r="V1845" s="5"/>
      <c r="W1845" s="5"/>
      <c r="X1845" s="5"/>
      <c r="Y1845" s="5"/>
      <c r="Z1845" s="5"/>
      <c r="AA1845" s="5"/>
      <c r="AB1845" s="5"/>
      <c r="AC1845" s="5"/>
      <c r="AD1845" s="5"/>
      <c r="AE1845" s="5"/>
      <c r="AF1845" s="5"/>
      <c r="AG1845" s="5"/>
      <c r="AH1845" s="5"/>
      <c r="AI1845" s="5"/>
      <c r="AJ1845" s="5"/>
      <c r="AK1845" s="5"/>
      <c r="AL1845" s="5"/>
      <c r="AM1845" s="5"/>
      <c r="AN1845" s="5"/>
    </row>
    <row r="1846" spans="1:40">
      <c r="A1846" s="5"/>
      <c r="B1846" s="5"/>
      <c r="C1846" s="5"/>
      <c r="D1846" s="145"/>
      <c r="E1846" s="145"/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/>
      <c r="V1846" s="5"/>
      <c r="W1846" s="5"/>
      <c r="X1846" s="5"/>
      <c r="Y1846" s="5"/>
      <c r="Z1846" s="5"/>
      <c r="AA1846" s="5"/>
      <c r="AB1846" s="5"/>
      <c r="AC1846" s="5"/>
      <c r="AD1846" s="5"/>
      <c r="AE1846" s="5"/>
      <c r="AF1846" s="5"/>
      <c r="AG1846" s="5"/>
      <c r="AH1846" s="5"/>
      <c r="AI1846" s="5"/>
      <c r="AJ1846" s="5"/>
      <c r="AK1846" s="5"/>
      <c r="AL1846" s="5"/>
      <c r="AM1846" s="5"/>
      <c r="AN1846" s="5"/>
    </row>
    <row r="1847" spans="1:40">
      <c r="A1847" s="5"/>
      <c r="B1847" s="5"/>
      <c r="C1847" s="5"/>
      <c r="D1847" s="145"/>
      <c r="E1847" s="145"/>
      <c r="F1847" s="5"/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5"/>
      <c r="V1847" s="5"/>
      <c r="W1847" s="5"/>
      <c r="X1847" s="5"/>
      <c r="Y1847" s="5"/>
      <c r="Z1847" s="5"/>
      <c r="AA1847" s="5"/>
      <c r="AB1847" s="5"/>
      <c r="AC1847" s="5"/>
      <c r="AD1847" s="5"/>
      <c r="AE1847" s="5"/>
      <c r="AF1847" s="5"/>
      <c r="AG1847" s="5"/>
      <c r="AH1847" s="5"/>
      <c r="AI1847" s="5"/>
      <c r="AJ1847" s="5"/>
      <c r="AK1847" s="5"/>
      <c r="AL1847" s="5"/>
      <c r="AM1847" s="5"/>
      <c r="AN1847" s="5"/>
    </row>
    <row r="1848" spans="1:40">
      <c r="A1848" s="5"/>
      <c r="B1848" s="5"/>
      <c r="C1848" s="5"/>
      <c r="D1848" s="145"/>
      <c r="E1848" s="145"/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/>
      <c r="V1848" s="5"/>
      <c r="W1848" s="5"/>
      <c r="X1848" s="5"/>
      <c r="Y1848" s="5"/>
      <c r="Z1848" s="5"/>
      <c r="AA1848" s="5"/>
      <c r="AB1848" s="5"/>
      <c r="AC1848" s="5"/>
      <c r="AD1848" s="5"/>
      <c r="AE1848" s="5"/>
      <c r="AF1848" s="5"/>
      <c r="AG1848" s="5"/>
      <c r="AH1848" s="5"/>
      <c r="AI1848" s="5"/>
      <c r="AJ1848" s="5"/>
      <c r="AK1848" s="5"/>
      <c r="AL1848" s="5"/>
      <c r="AM1848" s="5"/>
      <c r="AN1848" s="5"/>
    </row>
    <row r="1849" spans="1:40">
      <c r="A1849" s="5"/>
      <c r="B1849" s="5"/>
      <c r="C1849" s="5"/>
      <c r="D1849" s="145"/>
      <c r="E1849" s="145"/>
      <c r="F1849" s="5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5"/>
      <c r="V1849" s="5"/>
      <c r="W1849" s="5"/>
      <c r="X1849" s="5"/>
      <c r="Y1849" s="5"/>
      <c r="Z1849" s="5"/>
      <c r="AA1849" s="5"/>
      <c r="AB1849" s="5"/>
      <c r="AC1849" s="5"/>
      <c r="AD1849" s="5"/>
      <c r="AE1849" s="5"/>
      <c r="AF1849" s="5"/>
      <c r="AG1849" s="5"/>
      <c r="AH1849" s="5"/>
      <c r="AI1849" s="5"/>
      <c r="AJ1849" s="5"/>
      <c r="AK1849" s="5"/>
      <c r="AL1849" s="5"/>
      <c r="AM1849" s="5"/>
      <c r="AN1849" s="5"/>
    </row>
    <row r="1850" spans="1:40">
      <c r="A1850" s="5"/>
      <c r="B1850" s="5"/>
      <c r="C1850" s="5"/>
      <c r="D1850" s="145"/>
      <c r="E1850" s="145"/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5"/>
      <c r="V1850" s="5"/>
      <c r="W1850" s="5"/>
      <c r="X1850" s="5"/>
      <c r="Y1850" s="5"/>
      <c r="Z1850" s="5"/>
      <c r="AA1850" s="5"/>
      <c r="AB1850" s="5"/>
      <c r="AC1850" s="5"/>
      <c r="AD1850" s="5"/>
      <c r="AE1850" s="5"/>
      <c r="AF1850" s="5"/>
      <c r="AG1850" s="5"/>
      <c r="AH1850" s="5"/>
      <c r="AI1850" s="5"/>
      <c r="AJ1850" s="5"/>
      <c r="AK1850" s="5"/>
      <c r="AL1850" s="5"/>
      <c r="AM1850" s="5"/>
      <c r="AN1850" s="5"/>
    </row>
    <row r="1851" spans="1:40">
      <c r="A1851" s="5"/>
      <c r="B1851" s="5"/>
      <c r="C1851" s="5"/>
      <c r="D1851" s="145"/>
      <c r="E1851" s="145"/>
      <c r="F1851" s="5"/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5"/>
      <c r="V1851" s="5"/>
      <c r="W1851" s="5"/>
      <c r="X1851" s="5"/>
      <c r="Y1851" s="5"/>
      <c r="Z1851" s="5"/>
      <c r="AA1851" s="5"/>
      <c r="AB1851" s="5"/>
      <c r="AC1851" s="5"/>
      <c r="AD1851" s="5"/>
      <c r="AE1851" s="5"/>
      <c r="AF1851" s="5"/>
      <c r="AG1851" s="5"/>
      <c r="AH1851" s="5"/>
      <c r="AI1851" s="5"/>
      <c r="AJ1851" s="5"/>
      <c r="AK1851" s="5"/>
      <c r="AL1851" s="5"/>
      <c r="AM1851" s="5"/>
      <c r="AN1851" s="5"/>
    </row>
    <row r="1852" spans="1:40">
      <c r="A1852" s="5"/>
      <c r="B1852" s="5"/>
      <c r="C1852" s="5"/>
      <c r="D1852" s="145"/>
      <c r="E1852" s="145"/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/>
      <c r="V1852" s="5"/>
      <c r="W1852" s="5"/>
      <c r="X1852" s="5"/>
      <c r="Y1852" s="5"/>
      <c r="Z1852" s="5"/>
      <c r="AA1852" s="5"/>
      <c r="AB1852" s="5"/>
      <c r="AC1852" s="5"/>
      <c r="AD1852" s="5"/>
      <c r="AE1852" s="5"/>
      <c r="AF1852" s="5"/>
      <c r="AG1852" s="5"/>
      <c r="AH1852" s="5"/>
      <c r="AI1852" s="5"/>
      <c r="AJ1852" s="5"/>
      <c r="AK1852" s="5"/>
      <c r="AL1852" s="5"/>
      <c r="AM1852" s="5"/>
      <c r="AN1852" s="5"/>
    </row>
    <row r="1853" spans="1:40">
      <c r="A1853" s="5"/>
      <c r="B1853" s="5"/>
      <c r="C1853" s="5"/>
      <c r="D1853" s="145"/>
      <c r="E1853" s="145"/>
      <c r="F1853" s="5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5"/>
      <c r="V1853" s="5"/>
      <c r="W1853" s="5"/>
      <c r="X1853" s="5"/>
      <c r="Y1853" s="5"/>
      <c r="Z1853" s="5"/>
      <c r="AA1853" s="5"/>
      <c r="AB1853" s="5"/>
      <c r="AC1853" s="5"/>
      <c r="AD1853" s="5"/>
      <c r="AE1853" s="5"/>
      <c r="AF1853" s="5"/>
      <c r="AG1853" s="5"/>
      <c r="AH1853" s="5"/>
      <c r="AI1853" s="5"/>
      <c r="AJ1853" s="5"/>
      <c r="AK1853" s="5"/>
      <c r="AL1853" s="5"/>
      <c r="AM1853" s="5"/>
      <c r="AN1853" s="5"/>
    </row>
    <row r="1854" spans="1:40">
      <c r="A1854" s="5"/>
      <c r="B1854" s="5"/>
      <c r="C1854" s="5"/>
      <c r="D1854" s="145"/>
      <c r="E1854" s="145"/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  <c r="V1854" s="5"/>
      <c r="W1854" s="5"/>
      <c r="X1854" s="5"/>
      <c r="Y1854" s="5"/>
      <c r="Z1854" s="5"/>
      <c r="AA1854" s="5"/>
      <c r="AB1854" s="5"/>
      <c r="AC1854" s="5"/>
      <c r="AD1854" s="5"/>
      <c r="AE1854" s="5"/>
      <c r="AF1854" s="5"/>
      <c r="AG1854" s="5"/>
      <c r="AH1854" s="5"/>
      <c r="AI1854" s="5"/>
      <c r="AJ1854" s="5"/>
      <c r="AK1854" s="5"/>
      <c r="AL1854" s="5"/>
      <c r="AM1854" s="5"/>
      <c r="AN1854" s="5"/>
    </row>
    <row r="1855" spans="1:40">
      <c r="A1855" s="5"/>
      <c r="B1855" s="5"/>
      <c r="C1855" s="5"/>
      <c r="D1855" s="145"/>
      <c r="E1855" s="145"/>
      <c r="F1855" s="5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5"/>
      <c r="V1855" s="5"/>
      <c r="W1855" s="5"/>
      <c r="X1855" s="5"/>
      <c r="Y1855" s="5"/>
      <c r="Z1855" s="5"/>
      <c r="AA1855" s="5"/>
      <c r="AB1855" s="5"/>
      <c r="AC1855" s="5"/>
      <c r="AD1855" s="5"/>
      <c r="AE1855" s="5"/>
      <c r="AF1855" s="5"/>
      <c r="AG1855" s="5"/>
      <c r="AH1855" s="5"/>
      <c r="AI1855" s="5"/>
      <c r="AJ1855" s="5"/>
      <c r="AK1855" s="5"/>
      <c r="AL1855" s="5"/>
      <c r="AM1855" s="5"/>
      <c r="AN1855" s="5"/>
    </row>
    <row r="1856" spans="1:40">
      <c r="A1856" s="5"/>
      <c r="B1856" s="5"/>
      <c r="C1856" s="5"/>
      <c r="D1856" s="145"/>
      <c r="E1856" s="145"/>
      <c r="F1856" s="5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5"/>
      <c r="V1856" s="5"/>
      <c r="W1856" s="5"/>
      <c r="X1856" s="5"/>
      <c r="Y1856" s="5"/>
      <c r="Z1856" s="5"/>
      <c r="AA1856" s="5"/>
      <c r="AB1856" s="5"/>
      <c r="AC1856" s="5"/>
      <c r="AD1856" s="5"/>
      <c r="AE1856" s="5"/>
      <c r="AF1856" s="5"/>
      <c r="AG1856" s="5"/>
      <c r="AH1856" s="5"/>
      <c r="AI1856" s="5"/>
      <c r="AJ1856" s="5"/>
      <c r="AK1856" s="5"/>
      <c r="AL1856" s="5"/>
      <c r="AM1856" s="5"/>
      <c r="AN1856" s="5"/>
    </row>
    <row r="1857" spans="1:40">
      <c r="A1857" s="5"/>
      <c r="B1857" s="5"/>
      <c r="C1857" s="5"/>
      <c r="D1857" s="145"/>
      <c r="E1857" s="145"/>
      <c r="F1857" s="5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5"/>
      <c r="V1857" s="5"/>
      <c r="W1857" s="5"/>
      <c r="X1857" s="5"/>
      <c r="Y1857" s="5"/>
      <c r="Z1857" s="5"/>
      <c r="AA1857" s="5"/>
      <c r="AB1857" s="5"/>
      <c r="AC1857" s="5"/>
      <c r="AD1857" s="5"/>
      <c r="AE1857" s="5"/>
      <c r="AF1857" s="5"/>
      <c r="AG1857" s="5"/>
      <c r="AH1857" s="5"/>
      <c r="AI1857" s="5"/>
      <c r="AJ1857" s="5"/>
      <c r="AK1857" s="5"/>
      <c r="AL1857" s="5"/>
      <c r="AM1857" s="5"/>
      <c r="AN1857" s="5"/>
    </row>
    <row r="1858" spans="1:40">
      <c r="A1858" s="5"/>
      <c r="B1858" s="5"/>
      <c r="C1858" s="5"/>
      <c r="D1858" s="145"/>
      <c r="E1858" s="145"/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  <c r="V1858" s="5"/>
      <c r="W1858" s="5"/>
      <c r="X1858" s="5"/>
      <c r="Y1858" s="5"/>
      <c r="Z1858" s="5"/>
      <c r="AA1858" s="5"/>
      <c r="AB1858" s="5"/>
      <c r="AC1858" s="5"/>
      <c r="AD1858" s="5"/>
      <c r="AE1858" s="5"/>
      <c r="AF1858" s="5"/>
      <c r="AG1858" s="5"/>
      <c r="AH1858" s="5"/>
      <c r="AI1858" s="5"/>
      <c r="AJ1858" s="5"/>
      <c r="AK1858" s="5"/>
      <c r="AL1858" s="5"/>
      <c r="AM1858" s="5"/>
      <c r="AN1858" s="5"/>
    </row>
    <row r="1859" spans="1:40">
      <c r="A1859" s="5"/>
      <c r="B1859" s="5"/>
      <c r="C1859" s="5"/>
      <c r="D1859" s="145"/>
      <c r="E1859" s="145"/>
      <c r="F1859" s="5"/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5"/>
      <c r="V1859" s="5"/>
      <c r="W1859" s="5"/>
      <c r="X1859" s="5"/>
      <c r="Y1859" s="5"/>
      <c r="Z1859" s="5"/>
      <c r="AA1859" s="5"/>
      <c r="AB1859" s="5"/>
      <c r="AC1859" s="5"/>
      <c r="AD1859" s="5"/>
      <c r="AE1859" s="5"/>
      <c r="AF1859" s="5"/>
      <c r="AG1859" s="5"/>
      <c r="AH1859" s="5"/>
      <c r="AI1859" s="5"/>
      <c r="AJ1859" s="5"/>
      <c r="AK1859" s="5"/>
      <c r="AL1859" s="5"/>
      <c r="AM1859" s="5"/>
      <c r="AN1859" s="5"/>
    </row>
    <row r="1860" spans="1:40">
      <c r="A1860" s="5"/>
      <c r="B1860" s="5"/>
      <c r="C1860" s="5"/>
      <c r="D1860" s="145"/>
      <c r="E1860" s="145"/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  <c r="V1860" s="5"/>
      <c r="W1860" s="5"/>
      <c r="X1860" s="5"/>
      <c r="Y1860" s="5"/>
      <c r="Z1860" s="5"/>
      <c r="AA1860" s="5"/>
      <c r="AB1860" s="5"/>
      <c r="AC1860" s="5"/>
      <c r="AD1860" s="5"/>
      <c r="AE1860" s="5"/>
      <c r="AF1860" s="5"/>
      <c r="AG1860" s="5"/>
      <c r="AH1860" s="5"/>
      <c r="AI1860" s="5"/>
      <c r="AJ1860" s="5"/>
      <c r="AK1860" s="5"/>
      <c r="AL1860" s="5"/>
      <c r="AM1860" s="5"/>
      <c r="AN1860" s="5"/>
    </row>
    <row r="1861" spans="1:40">
      <c r="A1861" s="5"/>
      <c r="B1861" s="5"/>
      <c r="C1861" s="5"/>
      <c r="D1861" s="145"/>
      <c r="E1861" s="145"/>
      <c r="F1861" s="5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5"/>
      <c r="V1861" s="5"/>
      <c r="W1861" s="5"/>
      <c r="X1861" s="5"/>
      <c r="Y1861" s="5"/>
      <c r="Z1861" s="5"/>
      <c r="AA1861" s="5"/>
      <c r="AB1861" s="5"/>
      <c r="AC1861" s="5"/>
      <c r="AD1861" s="5"/>
      <c r="AE1861" s="5"/>
      <c r="AF1861" s="5"/>
      <c r="AG1861" s="5"/>
      <c r="AH1861" s="5"/>
      <c r="AI1861" s="5"/>
      <c r="AJ1861" s="5"/>
      <c r="AK1861" s="5"/>
      <c r="AL1861" s="5"/>
      <c r="AM1861" s="5"/>
      <c r="AN1861" s="5"/>
    </row>
    <row r="1862" spans="1:40">
      <c r="A1862" s="5"/>
      <c r="B1862" s="5"/>
      <c r="C1862" s="5"/>
      <c r="D1862" s="145"/>
      <c r="E1862" s="145"/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  <c r="V1862" s="5"/>
      <c r="W1862" s="5"/>
      <c r="X1862" s="5"/>
      <c r="Y1862" s="5"/>
      <c r="Z1862" s="5"/>
      <c r="AA1862" s="5"/>
      <c r="AB1862" s="5"/>
      <c r="AC1862" s="5"/>
      <c r="AD1862" s="5"/>
      <c r="AE1862" s="5"/>
      <c r="AF1862" s="5"/>
      <c r="AG1862" s="5"/>
      <c r="AH1862" s="5"/>
      <c r="AI1862" s="5"/>
      <c r="AJ1862" s="5"/>
      <c r="AK1862" s="5"/>
      <c r="AL1862" s="5"/>
      <c r="AM1862" s="5"/>
      <c r="AN1862" s="5"/>
    </row>
    <row r="1863" spans="1:40">
      <c r="A1863" s="5"/>
      <c r="B1863" s="5"/>
      <c r="C1863" s="5"/>
      <c r="D1863" s="145"/>
      <c r="E1863" s="145"/>
      <c r="F1863" s="5"/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5"/>
      <c r="V1863" s="5"/>
      <c r="W1863" s="5"/>
      <c r="X1863" s="5"/>
      <c r="Y1863" s="5"/>
      <c r="Z1863" s="5"/>
      <c r="AA1863" s="5"/>
      <c r="AB1863" s="5"/>
      <c r="AC1863" s="5"/>
      <c r="AD1863" s="5"/>
      <c r="AE1863" s="5"/>
      <c r="AF1863" s="5"/>
      <c r="AG1863" s="5"/>
      <c r="AH1863" s="5"/>
      <c r="AI1863" s="5"/>
      <c r="AJ1863" s="5"/>
      <c r="AK1863" s="5"/>
      <c r="AL1863" s="5"/>
      <c r="AM1863" s="5"/>
      <c r="AN1863" s="5"/>
    </row>
    <row r="1864" spans="1:40">
      <c r="A1864" s="5"/>
      <c r="B1864" s="5"/>
      <c r="C1864" s="5"/>
      <c r="D1864" s="145"/>
      <c r="E1864" s="145"/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  <c r="V1864" s="5"/>
      <c r="W1864" s="5"/>
      <c r="X1864" s="5"/>
      <c r="Y1864" s="5"/>
      <c r="Z1864" s="5"/>
      <c r="AA1864" s="5"/>
      <c r="AB1864" s="5"/>
      <c r="AC1864" s="5"/>
      <c r="AD1864" s="5"/>
      <c r="AE1864" s="5"/>
      <c r="AF1864" s="5"/>
      <c r="AG1864" s="5"/>
      <c r="AH1864" s="5"/>
      <c r="AI1864" s="5"/>
      <c r="AJ1864" s="5"/>
      <c r="AK1864" s="5"/>
      <c r="AL1864" s="5"/>
      <c r="AM1864" s="5"/>
      <c r="AN1864" s="5"/>
    </row>
    <row r="1865" spans="1:40">
      <c r="A1865" s="5"/>
      <c r="B1865" s="5"/>
      <c r="C1865" s="5"/>
      <c r="D1865" s="145"/>
      <c r="E1865" s="145"/>
      <c r="F1865" s="5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5"/>
      <c r="V1865" s="5"/>
      <c r="W1865" s="5"/>
      <c r="X1865" s="5"/>
      <c r="Y1865" s="5"/>
      <c r="Z1865" s="5"/>
      <c r="AA1865" s="5"/>
      <c r="AB1865" s="5"/>
      <c r="AC1865" s="5"/>
      <c r="AD1865" s="5"/>
      <c r="AE1865" s="5"/>
      <c r="AF1865" s="5"/>
      <c r="AG1865" s="5"/>
      <c r="AH1865" s="5"/>
      <c r="AI1865" s="5"/>
      <c r="AJ1865" s="5"/>
      <c r="AK1865" s="5"/>
      <c r="AL1865" s="5"/>
      <c r="AM1865" s="5"/>
      <c r="AN1865" s="5"/>
    </row>
    <row r="1866" spans="1:40">
      <c r="A1866" s="5"/>
      <c r="B1866" s="5"/>
      <c r="C1866" s="5"/>
      <c r="D1866" s="145"/>
      <c r="E1866" s="145"/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  <c r="V1866" s="5"/>
      <c r="W1866" s="5"/>
      <c r="X1866" s="5"/>
      <c r="Y1866" s="5"/>
      <c r="Z1866" s="5"/>
      <c r="AA1866" s="5"/>
      <c r="AB1866" s="5"/>
      <c r="AC1866" s="5"/>
      <c r="AD1866" s="5"/>
      <c r="AE1866" s="5"/>
      <c r="AF1866" s="5"/>
      <c r="AG1866" s="5"/>
      <c r="AH1866" s="5"/>
      <c r="AI1866" s="5"/>
      <c r="AJ1866" s="5"/>
      <c r="AK1866" s="5"/>
      <c r="AL1866" s="5"/>
      <c r="AM1866" s="5"/>
      <c r="AN1866" s="5"/>
    </row>
    <row r="1867" spans="1:40">
      <c r="A1867" s="5"/>
      <c r="B1867" s="5"/>
      <c r="C1867" s="5"/>
      <c r="D1867" s="145"/>
      <c r="E1867" s="145"/>
      <c r="F1867" s="5"/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5"/>
      <c r="V1867" s="5"/>
      <c r="W1867" s="5"/>
      <c r="X1867" s="5"/>
      <c r="Y1867" s="5"/>
      <c r="Z1867" s="5"/>
      <c r="AA1867" s="5"/>
      <c r="AB1867" s="5"/>
      <c r="AC1867" s="5"/>
      <c r="AD1867" s="5"/>
      <c r="AE1867" s="5"/>
      <c r="AF1867" s="5"/>
      <c r="AG1867" s="5"/>
      <c r="AH1867" s="5"/>
      <c r="AI1867" s="5"/>
      <c r="AJ1867" s="5"/>
      <c r="AK1867" s="5"/>
      <c r="AL1867" s="5"/>
      <c r="AM1867" s="5"/>
      <c r="AN1867" s="5"/>
    </row>
    <row r="1868" spans="1:40">
      <c r="A1868" s="5"/>
      <c r="B1868" s="5"/>
      <c r="C1868" s="5"/>
      <c r="D1868" s="145"/>
      <c r="E1868" s="145"/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  <c r="V1868" s="5"/>
      <c r="W1868" s="5"/>
      <c r="X1868" s="5"/>
      <c r="Y1868" s="5"/>
      <c r="Z1868" s="5"/>
      <c r="AA1868" s="5"/>
      <c r="AB1868" s="5"/>
      <c r="AC1868" s="5"/>
      <c r="AD1868" s="5"/>
      <c r="AE1868" s="5"/>
      <c r="AF1868" s="5"/>
      <c r="AG1868" s="5"/>
      <c r="AH1868" s="5"/>
      <c r="AI1868" s="5"/>
      <c r="AJ1868" s="5"/>
      <c r="AK1868" s="5"/>
      <c r="AL1868" s="5"/>
      <c r="AM1868" s="5"/>
      <c r="AN1868" s="5"/>
    </row>
    <row r="1869" spans="1:40">
      <c r="A1869" s="5"/>
      <c r="B1869" s="5"/>
      <c r="C1869" s="5"/>
      <c r="D1869" s="145"/>
      <c r="E1869" s="145"/>
      <c r="F1869" s="5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5"/>
      <c r="V1869" s="5"/>
      <c r="W1869" s="5"/>
      <c r="X1869" s="5"/>
      <c r="Y1869" s="5"/>
      <c r="Z1869" s="5"/>
      <c r="AA1869" s="5"/>
      <c r="AB1869" s="5"/>
      <c r="AC1869" s="5"/>
      <c r="AD1869" s="5"/>
      <c r="AE1869" s="5"/>
      <c r="AF1869" s="5"/>
      <c r="AG1869" s="5"/>
      <c r="AH1869" s="5"/>
      <c r="AI1869" s="5"/>
      <c r="AJ1869" s="5"/>
      <c r="AK1869" s="5"/>
      <c r="AL1869" s="5"/>
      <c r="AM1869" s="5"/>
      <c r="AN1869" s="5"/>
    </row>
    <row r="1870" spans="1:40">
      <c r="A1870" s="5"/>
      <c r="B1870" s="5"/>
      <c r="C1870" s="5"/>
      <c r="D1870" s="145"/>
      <c r="E1870" s="145"/>
      <c r="F1870" s="5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5"/>
      <c r="V1870" s="5"/>
      <c r="W1870" s="5"/>
      <c r="X1870" s="5"/>
      <c r="Y1870" s="5"/>
      <c r="Z1870" s="5"/>
      <c r="AA1870" s="5"/>
      <c r="AB1870" s="5"/>
      <c r="AC1870" s="5"/>
      <c r="AD1870" s="5"/>
      <c r="AE1870" s="5"/>
      <c r="AF1870" s="5"/>
      <c r="AG1870" s="5"/>
      <c r="AH1870" s="5"/>
      <c r="AI1870" s="5"/>
      <c r="AJ1870" s="5"/>
      <c r="AK1870" s="5"/>
      <c r="AL1870" s="5"/>
      <c r="AM1870" s="5"/>
      <c r="AN1870" s="5"/>
    </row>
    <row r="1871" spans="1:40">
      <c r="A1871" s="5"/>
      <c r="B1871" s="5"/>
      <c r="C1871" s="5"/>
      <c r="D1871" s="145"/>
      <c r="E1871" s="145"/>
      <c r="F1871" s="5"/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/>
      <c r="V1871" s="5"/>
      <c r="W1871" s="5"/>
      <c r="X1871" s="5"/>
      <c r="Y1871" s="5"/>
      <c r="Z1871" s="5"/>
      <c r="AA1871" s="5"/>
      <c r="AB1871" s="5"/>
      <c r="AC1871" s="5"/>
      <c r="AD1871" s="5"/>
      <c r="AE1871" s="5"/>
      <c r="AF1871" s="5"/>
      <c r="AG1871" s="5"/>
      <c r="AH1871" s="5"/>
      <c r="AI1871" s="5"/>
      <c r="AJ1871" s="5"/>
      <c r="AK1871" s="5"/>
      <c r="AL1871" s="5"/>
      <c r="AM1871" s="5"/>
      <c r="AN1871" s="5"/>
    </row>
    <row r="1872" spans="1:40">
      <c r="A1872" s="5"/>
      <c r="B1872" s="5"/>
      <c r="C1872" s="5"/>
      <c r="D1872" s="145"/>
      <c r="E1872" s="145"/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5"/>
      <c r="V1872" s="5"/>
      <c r="W1872" s="5"/>
      <c r="X1872" s="5"/>
      <c r="Y1872" s="5"/>
      <c r="Z1872" s="5"/>
      <c r="AA1872" s="5"/>
      <c r="AB1872" s="5"/>
      <c r="AC1872" s="5"/>
      <c r="AD1872" s="5"/>
      <c r="AE1872" s="5"/>
      <c r="AF1872" s="5"/>
      <c r="AG1872" s="5"/>
      <c r="AH1872" s="5"/>
      <c r="AI1872" s="5"/>
      <c r="AJ1872" s="5"/>
      <c r="AK1872" s="5"/>
      <c r="AL1872" s="5"/>
      <c r="AM1872" s="5"/>
      <c r="AN1872" s="5"/>
    </row>
    <row r="1873" spans="1:40">
      <c r="A1873" s="5"/>
      <c r="B1873" s="5"/>
      <c r="C1873" s="5"/>
      <c r="D1873" s="145"/>
      <c r="E1873" s="145"/>
      <c r="F1873" s="5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5"/>
      <c r="V1873" s="5"/>
      <c r="W1873" s="5"/>
      <c r="X1873" s="5"/>
      <c r="Y1873" s="5"/>
      <c r="Z1873" s="5"/>
      <c r="AA1873" s="5"/>
      <c r="AB1873" s="5"/>
      <c r="AC1873" s="5"/>
      <c r="AD1873" s="5"/>
      <c r="AE1873" s="5"/>
      <c r="AF1873" s="5"/>
      <c r="AG1873" s="5"/>
      <c r="AH1873" s="5"/>
      <c r="AI1873" s="5"/>
      <c r="AJ1873" s="5"/>
      <c r="AK1873" s="5"/>
      <c r="AL1873" s="5"/>
      <c r="AM1873" s="5"/>
      <c r="AN1873" s="5"/>
    </row>
    <row r="1874" spans="1:40">
      <c r="A1874" s="5"/>
      <c r="B1874" s="5"/>
      <c r="C1874" s="5"/>
      <c r="D1874" s="145"/>
      <c r="E1874" s="145"/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  <c r="V1874" s="5"/>
      <c r="W1874" s="5"/>
      <c r="X1874" s="5"/>
      <c r="Y1874" s="5"/>
      <c r="Z1874" s="5"/>
      <c r="AA1874" s="5"/>
      <c r="AB1874" s="5"/>
      <c r="AC1874" s="5"/>
      <c r="AD1874" s="5"/>
      <c r="AE1874" s="5"/>
      <c r="AF1874" s="5"/>
      <c r="AG1874" s="5"/>
      <c r="AH1874" s="5"/>
      <c r="AI1874" s="5"/>
      <c r="AJ1874" s="5"/>
      <c r="AK1874" s="5"/>
      <c r="AL1874" s="5"/>
      <c r="AM1874" s="5"/>
      <c r="AN1874" s="5"/>
    </row>
    <row r="1875" spans="1:40">
      <c r="A1875" s="5"/>
      <c r="B1875" s="5"/>
      <c r="C1875" s="5"/>
      <c r="D1875" s="145"/>
      <c r="E1875" s="145"/>
      <c r="F1875" s="5"/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  <c r="U1875" s="5"/>
      <c r="V1875" s="5"/>
      <c r="W1875" s="5"/>
      <c r="X1875" s="5"/>
      <c r="Y1875" s="5"/>
      <c r="Z1875" s="5"/>
      <c r="AA1875" s="5"/>
      <c r="AB1875" s="5"/>
      <c r="AC1875" s="5"/>
      <c r="AD1875" s="5"/>
      <c r="AE1875" s="5"/>
      <c r="AF1875" s="5"/>
      <c r="AG1875" s="5"/>
      <c r="AH1875" s="5"/>
      <c r="AI1875" s="5"/>
      <c r="AJ1875" s="5"/>
      <c r="AK1875" s="5"/>
      <c r="AL1875" s="5"/>
      <c r="AM1875" s="5"/>
      <c r="AN1875" s="5"/>
    </row>
    <row r="1876" spans="1:40">
      <c r="A1876" s="5"/>
      <c r="B1876" s="5"/>
      <c r="C1876" s="5"/>
      <c r="D1876" s="145"/>
      <c r="E1876" s="145"/>
      <c r="F1876" s="5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5"/>
      <c r="V1876" s="5"/>
      <c r="W1876" s="5"/>
      <c r="X1876" s="5"/>
      <c r="Y1876" s="5"/>
      <c r="Z1876" s="5"/>
      <c r="AA1876" s="5"/>
      <c r="AB1876" s="5"/>
      <c r="AC1876" s="5"/>
      <c r="AD1876" s="5"/>
      <c r="AE1876" s="5"/>
      <c r="AF1876" s="5"/>
      <c r="AG1876" s="5"/>
      <c r="AH1876" s="5"/>
      <c r="AI1876" s="5"/>
      <c r="AJ1876" s="5"/>
      <c r="AK1876" s="5"/>
      <c r="AL1876" s="5"/>
      <c r="AM1876" s="5"/>
      <c r="AN1876" s="5"/>
    </row>
    <row r="1877" spans="1:40">
      <c r="A1877" s="5"/>
      <c r="B1877" s="5"/>
      <c r="C1877" s="5"/>
      <c r="D1877" s="145"/>
      <c r="E1877" s="145"/>
      <c r="F1877" s="5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5"/>
      <c r="V1877" s="5"/>
      <c r="W1877" s="5"/>
      <c r="X1877" s="5"/>
      <c r="Y1877" s="5"/>
      <c r="Z1877" s="5"/>
      <c r="AA1877" s="5"/>
      <c r="AB1877" s="5"/>
      <c r="AC1877" s="5"/>
      <c r="AD1877" s="5"/>
      <c r="AE1877" s="5"/>
      <c r="AF1877" s="5"/>
      <c r="AG1877" s="5"/>
      <c r="AH1877" s="5"/>
      <c r="AI1877" s="5"/>
      <c r="AJ1877" s="5"/>
      <c r="AK1877" s="5"/>
      <c r="AL1877" s="5"/>
      <c r="AM1877" s="5"/>
      <c r="AN1877" s="5"/>
    </row>
    <row r="1878" spans="1:40">
      <c r="A1878" s="5"/>
      <c r="B1878" s="5"/>
      <c r="C1878" s="5"/>
      <c r="D1878" s="145"/>
      <c r="E1878" s="145"/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  <c r="V1878" s="5"/>
      <c r="W1878" s="5"/>
      <c r="X1878" s="5"/>
      <c r="Y1878" s="5"/>
      <c r="Z1878" s="5"/>
      <c r="AA1878" s="5"/>
      <c r="AB1878" s="5"/>
      <c r="AC1878" s="5"/>
      <c r="AD1878" s="5"/>
      <c r="AE1878" s="5"/>
      <c r="AF1878" s="5"/>
      <c r="AG1878" s="5"/>
      <c r="AH1878" s="5"/>
      <c r="AI1878" s="5"/>
      <c r="AJ1878" s="5"/>
      <c r="AK1878" s="5"/>
      <c r="AL1878" s="5"/>
      <c r="AM1878" s="5"/>
      <c r="AN1878" s="5"/>
    </row>
    <row r="1879" spans="1:40">
      <c r="A1879" s="5"/>
      <c r="B1879" s="5"/>
      <c r="C1879" s="5"/>
      <c r="D1879" s="145"/>
      <c r="E1879" s="145"/>
      <c r="F1879" s="5"/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5"/>
      <c r="V1879" s="5"/>
      <c r="W1879" s="5"/>
      <c r="X1879" s="5"/>
      <c r="Y1879" s="5"/>
      <c r="Z1879" s="5"/>
      <c r="AA1879" s="5"/>
      <c r="AB1879" s="5"/>
      <c r="AC1879" s="5"/>
      <c r="AD1879" s="5"/>
      <c r="AE1879" s="5"/>
      <c r="AF1879" s="5"/>
      <c r="AG1879" s="5"/>
      <c r="AH1879" s="5"/>
      <c r="AI1879" s="5"/>
      <c r="AJ1879" s="5"/>
      <c r="AK1879" s="5"/>
      <c r="AL1879" s="5"/>
      <c r="AM1879" s="5"/>
      <c r="AN1879" s="5"/>
    </row>
    <row r="1880" spans="1:40">
      <c r="A1880" s="5"/>
      <c r="B1880" s="5"/>
      <c r="C1880" s="5"/>
      <c r="D1880" s="145"/>
      <c r="E1880" s="145"/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  <c r="V1880" s="5"/>
      <c r="W1880" s="5"/>
      <c r="X1880" s="5"/>
      <c r="Y1880" s="5"/>
      <c r="Z1880" s="5"/>
      <c r="AA1880" s="5"/>
      <c r="AB1880" s="5"/>
      <c r="AC1880" s="5"/>
      <c r="AD1880" s="5"/>
      <c r="AE1880" s="5"/>
      <c r="AF1880" s="5"/>
      <c r="AG1880" s="5"/>
      <c r="AH1880" s="5"/>
      <c r="AI1880" s="5"/>
      <c r="AJ1880" s="5"/>
      <c r="AK1880" s="5"/>
      <c r="AL1880" s="5"/>
      <c r="AM1880" s="5"/>
      <c r="AN1880" s="5"/>
    </row>
    <row r="1881" spans="1:40">
      <c r="A1881" s="5"/>
      <c r="B1881" s="5"/>
      <c r="C1881" s="5"/>
      <c r="D1881" s="145"/>
      <c r="E1881" s="145"/>
      <c r="F1881" s="5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5"/>
      <c r="V1881" s="5"/>
      <c r="W1881" s="5"/>
      <c r="X1881" s="5"/>
      <c r="Y1881" s="5"/>
      <c r="Z1881" s="5"/>
      <c r="AA1881" s="5"/>
      <c r="AB1881" s="5"/>
      <c r="AC1881" s="5"/>
      <c r="AD1881" s="5"/>
      <c r="AE1881" s="5"/>
      <c r="AF1881" s="5"/>
      <c r="AG1881" s="5"/>
      <c r="AH1881" s="5"/>
      <c r="AI1881" s="5"/>
      <c r="AJ1881" s="5"/>
      <c r="AK1881" s="5"/>
      <c r="AL1881" s="5"/>
      <c r="AM1881" s="5"/>
      <c r="AN1881" s="5"/>
    </row>
    <row r="1882" spans="1:40">
      <c r="A1882" s="5"/>
      <c r="B1882" s="5"/>
      <c r="C1882" s="5"/>
      <c r="D1882" s="145"/>
      <c r="E1882" s="145"/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  <c r="V1882" s="5"/>
      <c r="W1882" s="5"/>
      <c r="X1882" s="5"/>
      <c r="Y1882" s="5"/>
      <c r="Z1882" s="5"/>
      <c r="AA1882" s="5"/>
      <c r="AB1882" s="5"/>
      <c r="AC1882" s="5"/>
      <c r="AD1882" s="5"/>
      <c r="AE1882" s="5"/>
      <c r="AF1882" s="5"/>
      <c r="AG1882" s="5"/>
      <c r="AH1882" s="5"/>
      <c r="AI1882" s="5"/>
      <c r="AJ1882" s="5"/>
      <c r="AK1882" s="5"/>
      <c r="AL1882" s="5"/>
      <c r="AM1882" s="5"/>
      <c r="AN1882" s="5"/>
    </row>
    <row r="1883" spans="1:40">
      <c r="A1883" s="5"/>
      <c r="B1883" s="5"/>
      <c r="C1883" s="5"/>
      <c r="D1883" s="145"/>
      <c r="E1883" s="145"/>
      <c r="F1883" s="5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5"/>
      <c r="V1883" s="5"/>
      <c r="W1883" s="5"/>
      <c r="X1883" s="5"/>
      <c r="Y1883" s="5"/>
      <c r="Z1883" s="5"/>
      <c r="AA1883" s="5"/>
      <c r="AB1883" s="5"/>
      <c r="AC1883" s="5"/>
      <c r="AD1883" s="5"/>
      <c r="AE1883" s="5"/>
      <c r="AF1883" s="5"/>
      <c r="AG1883" s="5"/>
      <c r="AH1883" s="5"/>
      <c r="AI1883" s="5"/>
      <c r="AJ1883" s="5"/>
      <c r="AK1883" s="5"/>
      <c r="AL1883" s="5"/>
      <c r="AM1883" s="5"/>
      <c r="AN1883" s="5"/>
    </row>
    <row r="1884" spans="1:40">
      <c r="A1884" s="5"/>
      <c r="B1884" s="5"/>
      <c r="C1884" s="5"/>
      <c r="D1884" s="145"/>
      <c r="E1884" s="145"/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  <c r="V1884" s="5"/>
      <c r="W1884" s="5"/>
      <c r="X1884" s="5"/>
      <c r="Y1884" s="5"/>
      <c r="Z1884" s="5"/>
      <c r="AA1884" s="5"/>
      <c r="AB1884" s="5"/>
      <c r="AC1884" s="5"/>
      <c r="AD1884" s="5"/>
      <c r="AE1884" s="5"/>
      <c r="AF1884" s="5"/>
      <c r="AG1884" s="5"/>
      <c r="AH1884" s="5"/>
      <c r="AI1884" s="5"/>
      <c r="AJ1884" s="5"/>
      <c r="AK1884" s="5"/>
      <c r="AL1884" s="5"/>
      <c r="AM1884" s="5"/>
      <c r="AN1884" s="5"/>
    </row>
    <row r="1885" spans="1:40">
      <c r="A1885" s="5"/>
      <c r="B1885" s="5"/>
      <c r="C1885" s="5"/>
      <c r="D1885" s="145"/>
      <c r="E1885" s="145"/>
      <c r="F1885" s="5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5"/>
      <c r="V1885" s="5"/>
      <c r="W1885" s="5"/>
      <c r="X1885" s="5"/>
      <c r="Y1885" s="5"/>
      <c r="Z1885" s="5"/>
      <c r="AA1885" s="5"/>
      <c r="AB1885" s="5"/>
      <c r="AC1885" s="5"/>
      <c r="AD1885" s="5"/>
      <c r="AE1885" s="5"/>
      <c r="AF1885" s="5"/>
      <c r="AG1885" s="5"/>
      <c r="AH1885" s="5"/>
      <c r="AI1885" s="5"/>
      <c r="AJ1885" s="5"/>
      <c r="AK1885" s="5"/>
      <c r="AL1885" s="5"/>
      <c r="AM1885" s="5"/>
      <c r="AN1885" s="5"/>
    </row>
    <row r="1886" spans="1:40">
      <c r="A1886" s="5"/>
      <c r="B1886" s="5"/>
      <c r="C1886" s="5"/>
      <c r="D1886" s="145"/>
      <c r="E1886" s="145"/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5"/>
      <c r="V1886" s="5"/>
      <c r="W1886" s="5"/>
      <c r="X1886" s="5"/>
      <c r="Y1886" s="5"/>
      <c r="Z1886" s="5"/>
      <c r="AA1886" s="5"/>
      <c r="AB1886" s="5"/>
      <c r="AC1886" s="5"/>
      <c r="AD1886" s="5"/>
      <c r="AE1886" s="5"/>
      <c r="AF1886" s="5"/>
      <c r="AG1886" s="5"/>
      <c r="AH1886" s="5"/>
      <c r="AI1886" s="5"/>
      <c r="AJ1886" s="5"/>
      <c r="AK1886" s="5"/>
      <c r="AL1886" s="5"/>
      <c r="AM1886" s="5"/>
      <c r="AN1886" s="5"/>
    </row>
    <row r="1887" spans="1:40">
      <c r="A1887" s="5"/>
      <c r="B1887" s="5"/>
      <c r="C1887" s="5"/>
      <c r="D1887" s="145"/>
      <c r="E1887" s="145"/>
      <c r="F1887" s="5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5"/>
      <c r="V1887" s="5"/>
      <c r="W1887" s="5"/>
      <c r="X1887" s="5"/>
      <c r="Y1887" s="5"/>
      <c r="Z1887" s="5"/>
      <c r="AA1887" s="5"/>
      <c r="AB1887" s="5"/>
      <c r="AC1887" s="5"/>
      <c r="AD1887" s="5"/>
      <c r="AE1887" s="5"/>
      <c r="AF1887" s="5"/>
      <c r="AG1887" s="5"/>
      <c r="AH1887" s="5"/>
      <c r="AI1887" s="5"/>
      <c r="AJ1887" s="5"/>
      <c r="AK1887" s="5"/>
      <c r="AL1887" s="5"/>
      <c r="AM1887" s="5"/>
      <c r="AN1887" s="5"/>
    </row>
    <row r="1888" spans="1:40">
      <c r="A1888" s="5"/>
      <c r="B1888" s="5"/>
      <c r="C1888" s="5"/>
      <c r="D1888" s="145"/>
      <c r="E1888" s="145"/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  <c r="V1888" s="5"/>
      <c r="W1888" s="5"/>
      <c r="X1888" s="5"/>
      <c r="Y1888" s="5"/>
      <c r="Z1888" s="5"/>
      <c r="AA1888" s="5"/>
      <c r="AB1888" s="5"/>
      <c r="AC1888" s="5"/>
      <c r="AD1888" s="5"/>
      <c r="AE1888" s="5"/>
      <c r="AF1888" s="5"/>
      <c r="AG1888" s="5"/>
      <c r="AH1888" s="5"/>
      <c r="AI1888" s="5"/>
      <c r="AJ1888" s="5"/>
      <c r="AK1888" s="5"/>
      <c r="AL1888" s="5"/>
      <c r="AM1888" s="5"/>
      <c r="AN1888" s="5"/>
    </row>
    <row r="1889" spans="1:40">
      <c r="A1889" s="5"/>
      <c r="B1889" s="5"/>
      <c r="C1889" s="5"/>
      <c r="D1889" s="145"/>
      <c r="E1889" s="145"/>
      <c r="F1889" s="5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5"/>
      <c r="V1889" s="5"/>
      <c r="W1889" s="5"/>
      <c r="X1889" s="5"/>
      <c r="Y1889" s="5"/>
      <c r="Z1889" s="5"/>
      <c r="AA1889" s="5"/>
      <c r="AB1889" s="5"/>
      <c r="AC1889" s="5"/>
      <c r="AD1889" s="5"/>
      <c r="AE1889" s="5"/>
      <c r="AF1889" s="5"/>
      <c r="AG1889" s="5"/>
      <c r="AH1889" s="5"/>
      <c r="AI1889" s="5"/>
      <c r="AJ1889" s="5"/>
      <c r="AK1889" s="5"/>
      <c r="AL1889" s="5"/>
      <c r="AM1889" s="5"/>
      <c r="AN1889" s="5"/>
    </row>
    <row r="1890" spans="1:40">
      <c r="A1890" s="5"/>
      <c r="B1890" s="5"/>
      <c r="C1890" s="5"/>
      <c r="D1890" s="145"/>
      <c r="E1890" s="145"/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5"/>
      <c r="V1890" s="5"/>
      <c r="W1890" s="5"/>
      <c r="X1890" s="5"/>
      <c r="Y1890" s="5"/>
      <c r="Z1890" s="5"/>
      <c r="AA1890" s="5"/>
      <c r="AB1890" s="5"/>
      <c r="AC1890" s="5"/>
      <c r="AD1890" s="5"/>
      <c r="AE1890" s="5"/>
      <c r="AF1890" s="5"/>
      <c r="AG1890" s="5"/>
      <c r="AH1890" s="5"/>
      <c r="AI1890" s="5"/>
      <c r="AJ1890" s="5"/>
      <c r="AK1890" s="5"/>
      <c r="AL1890" s="5"/>
      <c r="AM1890" s="5"/>
      <c r="AN1890" s="5"/>
    </row>
    <row r="1891" spans="1:40">
      <c r="A1891" s="5"/>
      <c r="B1891" s="5"/>
      <c r="C1891" s="5"/>
      <c r="D1891" s="145"/>
      <c r="E1891" s="145"/>
      <c r="F1891" s="5"/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5"/>
      <c r="V1891" s="5"/>
      <c r="W1891" s="5"/>
      <c r="X1891" s="5"/>
      <c r="Y1891" s="5"/>
      <c r="Z1891" s="5"/>
      <c r="AA1891" s="5"/>
      <c r="AB1891" s="5"/>
      <c r="AC1891" s="5"/>
      <c r="AD1891" s="5"/>
      <c r="AE1891" s="5"/>
      <c r="AF1891" s="5"/>
      <c r="AG1891" s="5"/>
      <c r="AH1891" s="5"/>
      <c r="AI1891" s="5"/>
      <c r="AJ1891" s="5"/>
      <c r="AK1891" s="5"/>
      <c r="AL1891" s="5"/>
      <c r="AM1891" s="5"/>
      <c r="AN1891" s="5"/>
    </row>
    <row r="1892" spans="1:40">
      <c r="A1892" s="5"/>
      <c r="B1892" s="5"/>
      <c r="C1892" s="5"/>
      <c r="D1892" s="145"/>
      <c r="E1892" s="145"/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  <c r="V1892" s="5"/>
      <c r="W1892" s="5"/>
      <c r="X1892" s="5"/>
      <c r="Y1892" s="5"/>
      <c r="Z1892" s="5"/>
      <c r="AA1892" s="5"/>
      <c r="AB1892" s="5"/>
      <c r="AC1892" s="5"/>
      <c r="AD1892" s="5"/>
      <c r="AE1892" s="5"/>
      <c r="AF1892" s="5"/>
      <c r="AG1892" s="5"/>
      <c r="AH1892" s="5"/>
      <c r="AI1892" s="5"/>
      <c r="AJ1892" s="5"/>
      <c r="AK1892" s="5"/>
      <c r="AL1892" s="5"/>
      <c r="AM1892" s="5"/>
      <c r="AN1892" s="5"/>
    </row>
    <row r="1893" spans="1:40">
      <c r="A1893" s="5"/>
      <c r="B1893" s="5"/>
      <c r="C1893" s="5"/>
      <c r="D1893" s="145"/>
      <c r="E1893" s="145"/>
      <c r="F1893" s="5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5"/>
      <c r="V1893" s="5"/>
      <c r="W1893" s="5"/>
      <c r="X1893" s="5"/>
      <c r="Y1893" s="5"/>
      <c r="Z1893" s="5"/>
      <c r="AA1893" s="5"/>
      <c r="AB1893" s="5"/>
      <c r="AC1893" s="5"/>
      <c r="AD1893" s="5"/>
      <c r="AE1893" s="5"/>
      <c r="AF1893" s="5"/>
      <c r="AG1893" s="5"/>
      <c r="AH1893" s="5"/>
      <c r="AI1893" s="5"/>
      <c r="AJ1893" s="5"/>
      <c r="AK1893" s="5"/>
      <c r="AL1893" s="5"/>
      <c r="AM1893" s="5"/>
      <c r="AN1893" s="5"/>
    </row>
    <row r="1894" spans="1:40">
      <c r="A1894" s="5"/>
      <c r="B1894" s="5"/>
      <c r="C1894" s="5"/>
      <c r="D1894" s="145"/>
      <c r="E1894" s="145"/>
      <c r="F1894" s="5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  <c r="V1894" s="5"/>
      <c r="W1894" s="5"/>
      <c r="X1894" s="5"/>
      <c r="Y1894" s="5"/>
      <c r="Z1894" s="5"/>
      <c r="AA1894" s="5"/>
      <c r="AB1894" s="5"/>
      <c r="AC1894" s="5"/>
      <c r="AD1894" s="5"/>
      <c r="AE1894" s="5"/>
      <c r="AF1894" s="5"/>
      <c r="AG1894" s="5"/>
      <c r="AH1894" s="5"/>
      <c r="AI1894" s="5"/>
      <c r="AJ1894" s="5"/>
      <c r="AK1894" s="5"/>
      <c r="AL1894" s="5"/>
      <c r="AM1894" s="5"/>
      <c r="AN1894" s="5"/>
    </row>
    <row r="1895" spans="1:40">
      <c r="A1895" s="5"/>
      <c r="B1895" s="5"/>
      <c r="C1895" s="5"/>
      <c r="D1895" s="145"/>
      <c r="E1895" s="145"/>
      <c r="F1895" s="5"/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5"/>
      <c r="V1895" s="5"/>
      <c r="W1895" s="5"/>
      <c r="X1895" s="5"/>
      <c r="Y1895" s="5"/>
      <c r="Z1895" s="5"/>
      <c r="AA1895" s="5"/>
      <c r="AB1895" s="5"/>
      <c r="AC1895" s="5"/>
      <c r="AD1895" s="5"/>
      <c r="AE1895" s="5"/>
      <c r="AF1895" s="5"/>
      <c r="AG1895" s="5"/>
      <c r="AH1895" s="5"/>
      <c r="AI1895" s="5"/>
      <c r="AJ1895" s="5"/>
      <c r="AK1895" s="5"/>
      <c r="AL1895" s="5"/>
      <c r="AM1895" s="5"/>
      <c r="AN1895" s="5"/>
    </row>
    <row r="1896" spans="1:40">
      <c r="A1896" s="5"/>
      <c r="B1896" s="5"/>
      <c r="C1896" s="5"/>
      <c r="D1896" s="145"/>
      <c r="E1896" s="145"/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  <c r="V1896" s="5"/>
      <c r="W1896" s="5"/>
      <c r="X1896" s="5"/>
      <c r="Y1896" s="5"/>
      <c r="Z1896" s="5"/>
      <c r="AA1896" s="5"/>
      <c r="AB1896" s="5"/>
      <c r="AC1896" s="5"/>
      <c r="AD1896" s="5"/>
      <c r="AE1896" s="5"/>
      <c r="AF1896" s="5"/>
      <c r="AG1896" s="5"/>
      <c r="AH1896" s="5"/>
      <c r="AI1896" s="5"/>
      <c r="AJ1896" s="5"/>
      <c r="AK1896" s="5"/>
      <c r="AL1896" s="5"/>
      <c r="AM1896" s="5"/>
      <c r="AN1896" s="5"/>
    </row>
    <row r="1897" spans="1:40">
      <c r="A1897" s="5"/>
      <c r="B1897" s="5"/>
      <c r="C1897" s="5"/>
      <c r="D1897" s="145"/>
      <c r="E1897" s="145"/>
      <c r="F1897" s="5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5"/>
      <c r="V1897" s="5"/>
      <c r="W1897" s="5"/>
      <c r="X1897" s="5"/>
      <c r="Y1897" s="5"/>
      <c r="Z1897" s="5"/>
      <c r="AA1897" s="5"/>
      <c r="AB1897" s="5"/>
      <c r="AC1897" s="5"/>
      <c r="AD1897" s="5"/>
      <c r="AE1897" s="5"/>
      <c r="AF1897" s="5"/>
      <c r="AG1897" s="5"/>
      <c r="AH1897" s="5"/>
      <c r="AI1897" s="5"/>
      <c r="AJ1897" s="5"/>
      <c r="AK1897" s="5"/>
      <c r="AL1897" s="5"/>
      <c r="AM1897" s="5"/>
      <c r="AN1897" s="5"/>
    </row>
    <row r="1898" spans="1:40">
      <c r="A1898" s="5"/>
      <c r="B1898" s="5"/>
      <c r="C1898" s="5"/>
      <c r="D1898" s="145"/>
      <c r="E1898" s="145"/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  <c r="V1898" s="5"/>
      <c r="W1898" s="5"/>
      <c r="X1898" s="5"/>
      <c r="Y1898" s="5"/>
      <c r="Z1898" s="5"/>
      <c r="AA1898" s="5"/>
      <c r="AB1898" s="5"/>
      <c r="AC1898" s="5"/>
      <c r="AD1898" s="5"/>
      <c r="AE1898" s="5"/>
      <c r="AF1898" s="5"/>
      <c r="AG1898" s="5"/>
      <c r="AH1898" s="5"/>
      <c r="AI1898" s="5"/>
      <c r="AJ1898" s="5"/>
      <c r="AK1898" s="5"/>
      <c r="AL1898" s="5"/>
      <c r="AM1898" s="5"/>
      <c r="AN1898" s="5"/>
    </row>
    <row r="1899" spans="1:40">
      <c r="A1899" s="5"/>
      <c r="B1899" s="5"/>
      <c r="C1899" s="5"/>
      <c r="D1899" s="145"/>
      <c r="E1899" s="145"/>
      <c r="F1899" s="5"/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5"/>
      <c r="V1899" s="5"/>
      <c r="W1899" s="5"/>
      <c r="X1899" s="5"/>
      <c r="Y1899" s="5"/>
      <c r="Z1899" s="5"/>
      <c r="AA1899" s="5"/>
      <c r="AB1899" s="5"/>
      <c r="AC1899" s="5"/>
      <c r="AD1899" s="5"/>
      <c r="AE1899" s="5"/>
      <c r="AF1899" s="5"/>
      <c r="AG1899" s="5"/>
      <c r="AH1899" s="5"/>
      <c r="AI1899" s="5"/>
      <c r="AJ1899" s="5"/>
      <c r="AK1899" s="5"/>
      <c r="AL1899" s="5"/>
      <c r="AM1899" s="5"/>
      <c r="AN1899" s="5"/>
    </row>
    <row r="1900" spans="1:40">
      <c r="A1900" s="5"/>
      <c r="B1900" s="5"/>
      <c r="C1900" s="5"/>
      <c r="D1900" s="145"/>
      <c r="E1900" s="145"/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/>
      <c r="V1900" s="5"/>
      <c r="W1900" s="5"/>
      <c r="X1900" s="5"/>
      <c r="Y1900" s="5"/>
      <c r="Z1900" s="5"/>
      <c r="AA1900" s="5"/>
      <c r="AB1900" s="5"/>
      <c r="AC1900" s="5"/>
      <c r="AD1900" s="5"/>
      <c r="AE1900" s="5"/>
      <c r="AF1900" s="5"/>
      <c r="AG1900" s="5"/>
      <c r="AH1900" s="5"/>
      <c r="AI1900" s="5"/>
      <c r="AJ1900" s="5"/>
      <c r="AK1900" s="5"/>
      <c r="AL1900" s="5"/>
      <c r="AM1900" s="5"/>
      <c r="AN1900" s="5"/>
    </row>
    <row r="1901" spans="1:40">
      <c r="A1901" s="5"/>
      <c r="B1901" s="5"/>
      <c r="C1901" s="5"/>
      <c r="D1901" s="145"/>
      <c r="E1901" s="145"/>
      <c r="F1901" s="5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5"/>
      <c r="V1901" s="5"/>
      <c r="W1901" s="5"/>
      <c r="X1901" s="5"/>
      <c r="Y1901" s="5"/>
      <c r="Z1901" s="5"/>
      <c r="AA1901" s="5"/>
      <c r="AB1901" s="5"/>
      <c r="AC1901" s="5"/>
      <c r="AD1901" s="5"/>
      <c r="AE1901" s="5"/>
      <c r="AF1901" s="5"/>
      <c r="AG1901" s="5"/>
      <c r="AH1901" s="5"/>
      <c r="AI1901" s="5"/>
      <c r="AJ1901" s="5"/>
      <c r="AK1901" s="5"/>
      <c r="AL1901" s="5"/>
      <c r="AM1901" s="5"/>
      <c r="AN1901" s="5"/>
    </row>
    <row r="1902" spans="1:40">
      <c r="A1902" s="5"/>
      <c r="B1902" s="5"/>
      <c r="C1902" s="5"/>
      <c r="D1902" s="145"/>
      <c r="E1902" s="145"/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/>
      <c r="V1902" s="5"/>
      <c r="W1902" s="5"/>
      <c r="X1902" s="5"/>
      <c r="Y1902" s="5"/>
      <c r="Z1902" s="5"/>
      <c r="AA1902" s="5"/>
      <c r="AB1902" s="5"/>
      <c r="AC1902" s="5"/>
      <c r="AD1902" s="5"/>
      <c r="AE1902" s="5"/>
      <c r="AF1902" s="5"/>
      <c r="AG1902" s="5"/>
      <c r="AH1902" s="5"/>
      <c r="AI1902" s="5"/>
      <c r="AJ1902" s="5"/>
      <c r="AK1902" s="5"/>
      <c r="AL1902" s="5"/>
      <c r="AM1902" s="5"/>
      <c r="AN1902" s="5"/>
    </row>
    <row r="1903" spans="1:40">
      <c r="A1903" s="5"/>
      <c r="B1903" s="5"/>
      <c r="C1903" s="5"/>
      <c r="D1903" s="145"/>
      <c r="E1903" s="145"/>
      <c r="F1903" s="5"/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5"/>
      <c r="V1903" s="5"/>
      <c r="W1903" s="5"/>
      <c r="X1903" s="5"/>
      <c r="Y1903" s="5"/>
      <c r="Z1903" s="5"/>
      <c r="AA1903" s="5"/>
      <c r="AB1903" s="5"/>
      <c r="AC1903" s="5"/>
      <c r="AD1903" s="5"/>
      <c r="AE1903" s="5"/>
      <c r="AF1903" s="5"/>
      <c r="AG1903" s="5"/>
      <c r="AH1903" s="5"/>
      <c r="AI1903" s="5"/>
      <c r="AJ1903" s="5"/>
      <c r="AK1903" s="5"/>
      <c r="AL1903" s="5"/>
      <c r="AM1903" s="5"/>
      <c r="AN1903" s="5"/>
    </row>
    <row r="1904" spans="1:40">
      <c r="A1904" s="5"/>
      <c r="B1904" s="5"/>
      <c r="C1904" s="5"/>
      <c r="D1904" s="145"/>
      <c r="E1904" s="145"/>
      <c r="F1904" s="5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5"/>
      <c r="V1904" s="5"/>
      <c r="W1904" s="5"/>
      <c r="X1904" s="5"/>
      <c r="Y1904" s="5"/>
      <c r="Z1904" s="5"/>
      <c r="AA1904" s="5"/>
      <c r="AB1904" s="5"/>
      <c r="AC1904" s="5"/>
      <c r="AD1904" s="5"/>
      <c r="AE1904" s="5"/>
      <c r="AF1904" s="5"/>
      <c r="AG1904" s="5"/>
      <c r="AH1904" s="5"/>
      <c r="AI1904" s="5"/>
      <c r="AJ1904" s="5"/>
      <c r="AK1904" s="5"/>
      <c r="AL1904" s="5"/>
      <c r="AM1904" s="5"/>
      <c r="AN1904" s="5"/>
    </row>
    <row r="1905" spans="1:40">
      <c r="A1905" s="5"/>
      <c r="B1905" s="5"/>
      <c r="C1905" s="5"/>
      <c r="D1905" s="145"/>
      <c r="E1905" s="145"/>
      <c r="F1905" s="5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5"/>
      <c r="V1905" s="5"/>
      <c r="W1905" s="5"/>
      <c r="X1905" s="5"/>
      <c r="Y1905" s="5"/>
      <c r="Z1905" s="5"/>
      <c r="AA1905" s="5"/>
      <c r="AB1905" s="5"/>
      <c r="AC1905" s="5"/>
      <c r="AD1905" s="5"/>
      <c r="AE1905" s="5"/>
      <c r="AF1905" s="5"/>
      <c r="AG1905" s="5"/>
      <c r="AH1905" s="5"/>
      <c r="AI1905" s="5"/>
      <c r="AJ1905" s="5"/>
      <c r="AK1905" s="5"/>
      <c r="AL1905" s="5"/>
      <c r="AM1905" s="5"/>
      <c r="AN1905" s="5"/>
    </row>
    <row r="1906" spans="1:40">
      <c r="A1906" s="5"/>
      <c r="B1906" s="5"/>
      <c r="C1906" s="5"/>
      <c r="D1906" s="145"/>
      <c r="E1906" s="145"/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/>
      <c r="V1906" s="5"/>
      <c r="W1906" s="5"/>
      <c r="X1906" s="5"/>
      <c r="Y1906" s="5"/>
      <c r="Z1906" s="5"/>
      <c r="AA1906" s="5"/>
      <c r="AB1906" s="5"/>
      <c r="AC1906" s="5"/>
      <c r="AD1906" s="5"/>
      <c r="AE1906" s="5"/>
      <c r="AF1906" s="5"/>
      <c r="AG1906" s="5"/>
      <c r="AH1906" s="5"/>
      <c r="AI1906" s="5"/>
      <c r="AJ1906" s="5"/>
      <c r="AK1906" s="5"/>
      <c r="AL1906" s="5"/>
      <c r="AM1906" s="5"/>
      <c r="AN1906" s="5"/>
    </row>
    <row r="1907" spans="1:40">
      <c r="A1907" s="5"/>
      <c r="B1907" s="5"/>
      <c r="C1907" s="5"/>
      <c r="D1907" s="145"/>
      <c r="E1907" s="145"/>
      <c r="F1907" s="5"/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5"/>
      <c r="V1907" s="5"/>
      <c r="W1907" s="5"/>
      <c r="X1907" s="5"/>
      <c r="Y1907" s="5"/>
      <c r="Z1907" s="5"/>
      <c r="AA1907" s="5"/>
      <c r="AB1907" s="5"/>
      <c r="AC1907" s="5"/>
      <c r="AD1907" s="5"/>
      <c r="AE1907" s="5"/>
      <c r="AF1907" s="5"/>
      <c r="AG1907" s="5"/>
      <c r="AH1907" s="5"/>
      <c r="AI1907" s="5"/>
      <c r="AJ1907" s="5"/>
      <c r="AK1907" s="5"/>
      <c r="AL1907" s="5"/>
      <c r="AM1907" s="5"/>
      <c r="AN1907" s="5"/>
    </row>
    <row r="1908" spans="1:40">
      <c r="A1908" s="5"/>
      <c r="B1908" s="5"/>
      <c r="C1908" s="5"/>
      <c r="D1908" s="145"/>
      <c r="E1908" s="145"/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/>
      <c r="V1908" s="5"/>
      <c r="W1908" s="5"/>
      <c r="X1908" s="5"/>
      <c r="Y1908" s="5"/>
      <c r="Z1908" s="5"/>
      <c r="AA1908" s="5"/>
      <c r="AB1908" s="5"/>
      <c r="AC1908" s="5"/>
      <c r="AD1908" s="5"/>
      <c r="AE1908" s="5"/>
      <c r="AF1908" s="5"/>
      <c r="AG1908" s="5"/>
      <c r="AH1908" s="5"/>
      <c r="AI1908" s="5"/>
      <c r="AJ1908" s="5"/>
      <c r="AK1908" s="5"/>
      <c r="AL1908" s="5"/>
      <c r="AM1908" s="5"/>
      <c r="AN1908" s="5"/>
    </row>
    <row r="1909" spans="1:40">
      <c r="A1909" s="5"/>
      <c r="B1909" s="5"/>
      <c r="C1909" s="5"/>
      <c r="D1909" s="145"/>
      <c r="E1909" s="145"/>
      <c r="F1909" s="5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5"/>
      <c r="V1909" s="5"/>
      <c r="W1909" s="5"/>
      <c r="X1909" s="5"/>
      <c r="Y1909" s="5"/>
      <c r="Z1909" s="5"/>
      <c r="AA1909" s="5"/>
      <c r="AB1909" s="5"/>
      <c r="AC1909" s="5"/>
      <c r="AD1909" s="5"/>
      <c r="AE1909" s="5"/>
      <c r="AF1909" s="5"/>
      <c r="AG1909" s="5"/>
      <c r="AH1909" s="5"/>
      <c r="AI1909" s="5"/>
      <c r="AJ1909" s="5"/>
      <c r="AK1909" s="5"/>
      <c r="AL1909" s="5"/>
      <c r="AM1909" s="5"/>
      <c r="AN1909" s="5"/>
    </row>
    <row r="1910" spans="1:40">
      <c r="A1910" s="5"/>
      <c r="B1910" s="5"/>
      <c r="C1910" s="5"/>
      <c r="D1910" s="145"/>
      <c r="E1910" s="145"/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/>
      <c r="V1910" s="5"/>
      <c r="W1910" s="5"/>
      <c r="X1910" s="5"/>
      <c r="Y1910" s="5"/>
      <c r="Z1910" s="5"/>
      <c r="AA1910" s="5"/>
      <c r="AB1910" s="5"/>
      <c r="AC1910" s="5"/>
      <c r="AD1910" s="5"/>
      <c r="AE1910" s="5"/>
      <c r="AF1910" s="5"/>
      <c r="AG1910" s="5"/>
      <c r="AH1910" s="5"/>
      <c r="AI1910" s="5"/>
      <c r="AJ1910" s="5"/>
      <c r="AK1910" s="5"/>
      <c r="AL1910" s="5"/>
      <c r="AM1910" s="5"/>
      <c r="AN1910" s="5"/>
    </row>
    <row r="1911" spans="1:40">
      <c r="A1911" s="5"/>
      <c r="B1911" s="5"/>
      <c r="C1911" s="5"/>
      <c r="D1911" s="145"/>
      <c r="E1911" s="145"/>
      <c r="F1911" s="5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5"/>
      <c r="V1911" s="5"/>
      <c r="W1911" s="5"/>
      <c r="X1911" s="5"/>
      <c r="Y1911" s="5"/>
      <c r="Z1911" s="5"/>
      <c r="AA1911" s="5"/>
      <c r="AB1911" s="5"/>
      <c r="AC1911" s="5"/>
      <c r="AD1911" s="5"/>
      <c r="AE1911" s="5"/>
      <c r="AF1911" s="5"/>
      <c r="AG1911" s="5"/>
      <c r="AH1911" s="5"/>
      <c r="AI1911" s="5"/>
      <c r="AJ1911" s="5"/>
      <c r="AK1911" s="5"/>
      <c r="AL1911" s="5"/>
      <c r="AM1911" s="5"/>
      <c r="AN1911" s="5"/>
    </row>
    <row r="1912" spans="1:40">
      <c r="A1912" s="5"/>
      <c r="B1912" s="5"/>
      <c r="C1912" s="5"/>
      <c r="D1912" s="145"/>
      <c r="E1912" s="145"/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  <c r="V1912" s="5"/>
      <c r="W1912" s="5"/>
      <c r="X1912" s="5"/>
      <c r="Y1912" s="5"/>
      <c r="Z1912" s="5"/>
      <c r="AA1912" s="5"/>
      <c r="AB1912" s="5"/>
      <c r="AC1912" s="5"/>
      <c r="AD1912" s="5"/>
      <c r="AE1912" s="5"/>
      <c r="AF1912" s="5"/>
      <c r="AG1912" s="5"/>
      <c r="AH1912" s="5"/>
      <c r="AI1912" s="5"/>
      <c r="AJ1912" s="5"/>
      <c r="AK1912" s="5"/>
      <c r="AL1912" s="5"/>
      <c r="AM1912" s="5"/>
      <c r="AN1912" s="5"/>
    </row>
    <row r="1913" spans="1:40">
      <c r="A1913" s="5"/>
      <c r="B1913" s="5"/>
      <c r="C1913" s="5"/>
      <c r="D1913" s="145"/>
      <c r="E1913" s="145"/>
      <c r="F1913" s="5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5"/>
      <c r="V1913" s="5"/>
      <c r="W1913" s="5"/>
      <c r="X1913" s="5"/>
      <c r="Y1913" s="5"/>
      <c r="Z1913" s="5"/>
      <c r="AA1913" s="5"/>
      <c r="AB1913" s="5"/>
      <c r="AC1913" s="5"/>
      <c r="AD1913" s="5"/>
      <c r="AE1913" s="5"/>
      <c r="AF1913" s="5"/>
      <c r="AG1913" s="5"/>
      <c r="AH1913" s="5"/>
      <c r="AI1913" s="5"/>
      <c r="AJ1913" s="5"/>
      <c r="AK1913" s="5"/>
      <c r="AL1913" s="5"/>
      <c r="AM1913" s="5"/>
      <c r="AN1913" s="5"/>
    </row>
    <row r="1914" spans="1:40">
      <c r="A1914" s="5"/>
      <c r="B1914" s="5"/>
      <c r="C1914" s="5"/>
      <c r="D1914" s="145"/>
      <c r="E1914" s="145"/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5"/>
      <c r="V1914" s="5"/>
      <c r="W1914" s="5"/>
      <c r="X1914" s="5"/>
      <c r="Y1914" s="5"/>
      <c r="Z1914" s="5"/>
      <c r="AA1914" s="5"/>
      <c r="AB1914" s="5"/>
      <c r="AC1914" s="5"/>
      <c r="AD1914" s="5"/>
      <c r="AE1914" s="5"/>
      <c r="AF1914" s="5"/>
      <c r="AG1914" s="5"/>
      <c r="AH1914" s="5"/>
      <c r="AI1914" s="5"/>
      <c r="AJ1914" s="5"/>
      <c r="AK1914" s="5"/>
      <c r="AL1914" s="5"/>
      <c r="AM1914" s="5"/>
      <c r="AN1914" s="5"/>
    </row>
    <row r="1915" spans="1:40">
      <c r="A1915" s="5"/>
      <c r="B1915" s="5"/>
      <c r="C1915" s="5"/>
      <c r="D1915" s="145"/>
      <c r="E1915" s="145"/>
      <c r="F1915" s="5"/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5"/>
      <c r="V1915" s="5"/>
      <c r="W1915" s="5"/>
      <c r="X1915" s="5"/>
      <c r="Y1915" s="5"/>
      <c r="Z1915" s="5"/>
      <c r="AA1915" s="5"/>
      <c r="AB1915" s="5"/>
      <c r="AC1915" s="5"/>
      <c r="AD1915" s="5"/>
      <c r="AE1915" s="5"/>
      <c r="AF1915" s="5"/>
      <c r="AG1915" s="5"/>
      <c r="AH1915" s="5"/>
      <c r="AI1915" s="5"/>
      <c r="AJ1915" s="5"/>
      <c r="AK1915" s="5"/>
      <c r="AL1915" s="5"/>
      <c r="AM1915" s="5"/>
      <c r="AN1915" s="5"/>
    </row>
    <row r="1916" spans="1:40">
      <c r="A1916" s="5"/>
      <c r="B1916" s="5"/>
      <c r="C1916" s="5"/>
      <c r="D1916" s="145"/>
      <c r="E1916" s="145"/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/>
      <c r="V1916" s="5"/>
      <c r="W1916" s="5"/>
      <c r="X1916" s="5"/>
      <c r="Y1916" s="5"/>
      <c r="Z1916" s="5"/>
      <c r="AA1916" s="5"/>
      <c r="AB1916" s="5"/>
      <c r="AC1916" s="5"/>
      <c r="AD1916" s="5"/>
      <c r="AE1916" s="5"/>
      <c r="AF1916" s="5"/>
      <c r="AG1916" s="5"/>
      <c r="AH1916" s="5"/>
      <c r="AI1916" s="5"/>
      <c r="AJ1916" s="5"/>
      <c r="AK1916" s="5"/>
      <c r="AL1916" s="5"/>
      <c r="AM1916" s="5"/>
      <c r="AN1916" s="5"/>
    </row>
    <row r="1917" spans="1:40">
      <c r="A1917" s="5"/>
      <c r="B1917" s="5"/>
      <c r="C1917" s="5"/>
      <c r="D1917" s="145"/>
      <c r="E1917" s="145"/>
      <c r="F1917" s="5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5"/>
      <c r="V1917" s="5"/>
      <c r="W1917" s="5"/>
      <c r="X1917" s="5"/>
      <c r="Y1917" s="5"/>
      <c r="Z1917" s="5"/>
      <c r="AA1917" s="5"/>
      <c r="AB1917" s="5"/>
      <c r="AC1917" s="5"/>
      <c r="AD1917" s="5"/>
      <c r="AE1917" s="5"/>
      <c r="AF1917" s="5"/>
      <c r="AG1917" s="5"/>
      <c r="AH1917" s="5"/>
      <c r="AI1917" s="5"/>
      <c r="AJ1917" s="5"/>
      <c r="AK1917" s="5"/>
      <c r="AL1917" s="5"/>
      <c r="AM1917" s="5"/>
      <c r="AN1917" s="5"/>
    </row>
    <row r="1918" spans="1:40">
      <c r="A1918" s="5"/>
      <c r="B1918" s="5"/>
      <c r="C1918" s="5"/>
      <c r="D1918" s="145"/>
      <c r="E1918" s="145"/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/>
      <c r="V1918" s="5"/>
      <c r="W1918" s="5"/>
      <c r="X1918" s="5"/>
      <c r="Y1918" s="5"/>
      <c r="Z1918" s="5"/>
      <c r="AA1918" s="5"/>
      <c r="AB1918" s="5"/>
      <c r="AC1918" s="5"/>
      <c r="AD1918" s="5"/>
      <c r="AE1918" s="5"/>
      <c r="AF1918" s="5"/>
      <c r="AG1918" s="5"/>
      <c r="AH1918" s="5"/>
      <c r="AI1918" s="5"/>
      <c r="AJ1918" s="5"/>
      <c r="AK1918" s="5"/>
      <c r="AL1918" s="5"/>
      <c r="AM1918" s="5"/>
      <c r="AN1918" s="5"/>
    </row>
    <row r="1919" spans="1:40">
      <c r="A1919" s="5"/>
      <c r="B1919" s="5"/>
      <c r="C1919" s="5"/>
      <c r="D1919" s="145"/>
      <c r="E1919" s="145"/>
      <c r="F1919" s="5"/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5"/>
      <c r="V1919" s="5"/>
      <c r="W1919" s="5"/>
      <c r="X1919" s="5"/>
      <c r="Y1919" s="5"/>
      <c r="Z1919" s="5"/>
      <c r="AA1919" s="5"/>
      <c r="AB1919" s="5"/>
      <c r="AC1919" s="5"/>
      <c r="AD1919" s="5"/>
      <c r="AE1919" s="5"/>
      <c r="AF1919" s="5"/>
      <c r="AG1919" s="5"/>
      <c r="AH1919" s="5"/>
      <c r="AI1919" s="5"/>
      <c r="AJ1919" s="5"/>
      <c r="AK1919" s="5"/>
      <c r="AL1919" s="5"/>
      <c r="AM1919" s="5"/>
      <c r="AN1919" s="5"/>
    </row>
    <row r="1920" spans="1:40">
      <c r="A1920" s="5"/>
      <c r="B1920" s="5"/>
      <c r="C1920" s="5"/>
      <c r="D1920" s="145"/>
      <c r="E1920" s="145"/>
      <c r="F1920" s="5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5"/>
      <c r="V1920" s="5"/>
      <c r="W1920" s="5"/>
      <c r="X1920" s="5"/>
      <c r="Y1920" s="5"/>
      <c r="Z1920" s="5"/>
      <c r="AA1920" s="5"/>
      <c r="AB1920" s="5"/>
      <c r="AC1920" s="5"/>
      <c r="AD1920" s="5"/>
      <c r="AE1920" s="5"/>
      <c r="AF1920" s="5"/>
      <c r="AG1920" s="5"/>
      <c r="AH1920" s="5"/>
      <c r="AI1920" s="5"/>
      <c r="AJ1920" s="5"/>
      <c r="AK1920" s="5"/>
      <c r="AL1920" s="5"/>
      <c r="AM1920" s="5"/>
      <c r="AN1920" s="5"/>
    </row>
    <row r="1921" spans="1:40">
      <c r="A1921" s="5"/>
      <c r="B1921" s="5"/>
      <c r="C1921" s="5"/>
      <c r="D1921" s="145"/>
      <c r="E1921" s="145"/>
      <c r="F1921" s="5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5"/>
      <c r="V1921" s="5"/>
      <c r="W1921" s="5"/>
      <c r="X1921" s="5"/>
      <c r="Y1921" s="5"/>
      <c r="Z1921" s="5"/>
      <c r="AA1921" s="5"/>
      <c r="AB1921" s="5"/>
      <c r="AC1921" s="5"/>
      <c r="AD1921" s="5"/>
      <c r="AE1921" s="5"/>
      <c r="AF1921" s="5"/>
      <c r="AG1921" s="5"/>
      <c r="AH1921" s="5"/>
      <c r="AI1921" s="5"/>
      <c r="AJ1921" s="5"/>
      <c r="AK1921" s="5"/>
      <c r="AL1921" s="5"/>
      <c r="AM1921" s="5"/>
      <c r="AN1921" s="5"/>
    </row>
    <row r="1922" spans="1:40">
      <c r="A1922" s="5"/>
      <c r="B1922" s="5"/>
      <c r="C1922" s="5"/>
      <c r="D1922" s="145"/>
      <c r="E1922" s="145"/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/>
      <c r="V1922" s="5"/>
      <c r="W1922" s="5"/>
      <c r="X1922" s="5"/>
      <c r="Y1922" s="5"/>
      <c r="Z1922" s="5"/>
      <c r="AA1922" s="5"/>
      <c r="AB1922" s="5"/>
      <c r="AC1922" s="5"/>
      <c r="AD1922" s="5"/>
      <c r="AE1922" s="5"/>
      <c r="AF1922" s="5"/>
      <c r="AG1922" s="5"/>
      <c r="AH1922" s="5"/>
      <c r="AI1922" s="5"/>
      <c r="AJ1922" s="5"/>
      <c r="AK1922" s="5"/>
      <c r="AL1922" s="5"/>
      <c r="AM1922" s="5"/>
      <c r="AN1922" s="5"/>
    </row>
    <row r="1923" spans="1:40">
      <c r="A1923" s="5"/>
      <c r="B1923" s="5"/>
      <c r="C1923" s="5"/>
      <c r="D1923" s="145"/>
      <c r="E1923" s="145"/>
      <c r="F1923" s="5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5"/>
      <c r="V1923" s="5"/>
      <c r="W1923" s="5"/>
      <c r="X1923" s="5"/>
      <c r="Y1923" s="5"/>
      <c r="Z1923" s="5"/>
      <c r="AA1923" s="5"/>
      <c r="AB1923" s="5"/>
      <c r="AC1923" s="5"/>
      <c r="AD1923" s="5"/>
      <c r="AE1923" s="5"/>
      <c r="AF1923" s="5"/>
      <c r="AG1923" s="5"/>
      <c r="AH1923" s="5"/>
      <c r="AI1923" s="5"/>
      <c r="AJ1923" s="5"/>
      <c r="AK1923" s="5"/>
      <c r="AL1923" s="5"/>
      <c r="AM1923" s="5"/>
      <c r="AN1923" s="5"/>
    </row>
    <row r="1924" spans="1:40">
      <c r="A1924" s="5"/>
      <c r="B1924" s="5"/>
      <c r="C1924" s="5"/>
      <c r="D1924" s="145"/>
      <c r="E1924" s="145"/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/>
      <c r="V1924" s="5"/>
      <c r="W1924" s="5"/>
      <c r="X1924" s="5"/>
      <c r="Y1924" s="5"/>
      <c r="Z1924" s="5"/>
      <c r="AA1924" s="5"/>
      <c r="AB1924" s="5"/>
      <c r="AC1924" s="5"/>
      <c r="AD1924" s="5"/>
      <c r="AE1924" s="5"/>
      <c r="AF1924" s="5"/>
      <c r="AG1924" s="5"/>
      <c r="AH1924" s="5"/>
      <c r="AI1924" s="5"/>
      <c r="AJ1924" s="5"/>
      <c r="AK1924" s="5"/>
      <c r="AL1924" s="5"/>
      <c r="AM1924" s="5"/>
      <c r="AN1924" s="5"/>
    </row>
    <row r="1925" spans="1:40">
      <c r="A1925" s="5"/>
      <c r="B1925" s="5"/>
      <c r="C1925" s="5"/>
      <c r="D1925" s="145"/>
      <c r="E1925" s="145"/>
      <c r="F1925" s="5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5"/>
      <c r="V1925" s="5"/>
      <c r="W1925" s="5"/>
      <c r="X1925" s="5"/>
      <c r="Y1925" s="5"/>
      <c r="Z1925" s="5"/>
      <c r="AA1925" s="5"/>
      <c r="AB1925" s="5"/>
      <c r="AC1925" s="5"/>
      <c r="AD1925" s="5"/>
      <c r="AE1925" s="5"/>
      <c r="AF1925" s="5"/>
      <c r="AG1925" s="5"/>
      <c r="AH1925" s="5"/>
      <c r="AI1925" s="5"/>
      <c r="AJ1925" s="5"/>
      <c r="AK1925" s="5"/>
      <c r="AL1925" s="5"/>
      <c r="AM1925" s="5"/>
      <c r="AN1925" s="5"/>
    </row>
    <row r="1926" spans="1:40">
      <c r="A1926" s="5"/>
      <c r="B1926" s="5"/>
      <c r="C1926" s="5"/>
      <c r="D1926" s="145"/>
      <c r="E1926" s="145"/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/>
      <c r="V1926" s="5"/>
      <c r="W1926" s="5"/>
      <c r="X1926" s="5"/>
      <c r="Y1926" s="5"/>
      <c r="Z1926" s="5"/>
      <c r="AA1926" s="5"/>
      <c r="AB1926" s="5"/>
      <c r="AC1926" s="5"/>
      <c r="AD1926" s="5"/>
      <c r="AE1926" s="5"/>
      <c r="AF1926" s="5"/>
      <c r="AG1926" s="5"/>
      <c r="AH1926" s="5"/>
      <c r="AI1926" s="5"/>
      <c r="AJ1926" s="5"/>
      <c r="AK1926" s="5"/>
      <c r="AL1926" s="5"/>
      <c r="AM1926" s="5"/>
      <c r="AN1926" s="5"/>
    </row>
    <row r="1927" spans="1:40">
      <c r="A1927" s="5"/>
      <c r="B1927" s="5"/>
      <c r="C1927" s="5"/>
      <c r="D1927" s="145"/>
      <c r="E1927" s="145"/>
      <c r="F1927" s="5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5"/>
      <c r="V1927" s="5"/>
      <c r="W1927" s="5"/>
      <c r="X1927" s="5"/>
      <c r="Y1927" s="5"/>
      <c r="Z1927" s="5"/>
      <c r="AA1927" s="5"/>
      <c r="AB1927" s="5"/>
      <c r="AC1927" s="5"/>
      <c r="AD1927" s="5"/>
      <c r="AE1927" s="5"/>
      <c r="AF1927" s="5"/>
      <c r="AG1927" s="5"/>
      <c r="AH1927" s="5"/>
      <c r="AI1927" s="5"/>
      <c r="AJ1927" s="5"/>
      <c r="AK1927" s="5"/>
      <c r="AL1927" s="5"/>
      <c r="AM1927" s="5"/>
      <c r="AN1927" s="5"/>
    </row>
    <row r="1928" spans="1:40">
      <c r="A1928" s="5"/>
      <c r="B1928" s="5"/>
      <c r="C1928" s="5"/>
      <c r="D1928" s="145"/>
      <c r="E1928" s="145"/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/>
      <c r="V1928" s="5"/>
      <c r="W1928" s="5"/>
      <c r="X1928" s="5"/>
      <c r="Y1928" s="5"/>
      <c r="Z1928" s="5"/>
      <c r="AA1928" s="5"/>
      <c r="AB1928" s="5"/>
      <c r="AC1928" s="5"/>
      <c r="AD1928" s="5"/>
      <c r="AE1928" s="5"/>
      <c r="AF1928" s="5"/>
      <c r="AG1928" s="5"/>
      <c r="AH1928" s="5"/>
      <c r="AI1928" s="5"/>
      <c r="AJ1928" s="5"/>
      <c r="AK1928" s="5"/>
      <c r="AL1928" s="5"/>
      <c r="AM1928" s="5"/>
      <c r="AN1928" s="5"/>
    </row>
    <row r="1929" spans="1:40">
      <c r="A1929" s="5"/>
      <c r="B1929" s="5"/>
      <c r="C1929" s="5"/>
      <c r="D1929" s="145"/>
      <c r="E1929" s="145"/>
      <c r="F1929" s="5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5"/>
      <c r="V1929" s="5"/>
      <c r="W1929" s="5"/>
      <c r="X1929" s="5"/>
      <c r="Y1929" s="5"/>
      <c r="Z1929" s="5"/>
      <c r="AA1929" s="5"/>
      <c r="AB1929" s="5"/>
      <c r="AC1929" s="5"/>
      <c r="AD1929" s="5"/>
      <c r="AE1929" s="5"/>
      <c r="AF1929" s="5"/>
      <c r="AG1929" s="5"/>
      <c r="AH1929" s="5"/>
      <c r="AI1929" s="5"/>
      <c r="AJ1929" s="5"/>
      <c r="AK1929" s="5"/>
      <c r="AL1929" s="5"/>
      <c r="AM1929" s="5"/>
      <c r="AN1929" s="5"/>
    </row>
    <row r="1930" spans="1:40">
      <c r="A1930" s="5"/>
      <c r="B1930" s="5"/>
      <c r="C1930" s="5"/>
      <c r="D1930" s="145"/>
      <c r="E1930" s="145"/>
      <c r="F1930" s="5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5"/>
      <c r="V1930" s="5"/>
      <c r="W1930" s="5"/>
      <c r="X1930" s="5"/>
      <c r="Y1930" s="5"/>
      <c r="Z1930" s="5"/>
      <c r="AA1930" s="5"/>
      <c r="AB1930" s="5"/>
      <c r="AC1930" s="5"/>
      <c r="AD1930" s="5"/>
      <c r="AE1930" s="5"/>
      <c r="AF1930" s="5"/>
      <c r="AG1930" s="5"/>
      <c r="AH1930" s="5"/>
      <c r="AI1930" s="5"/>
      <c r="AJ1930" s="5"/>
      <c r="AK1930" s="5"/>
      <c r="AL1930" s="5"/>
      <c r="AM1930" s="5"/>
      <c r="AN1930" s="5"/>
    </row>
    <row r="1931" spans="1:40">
      <c r="A1931" s="5"/>
      <c r="B1931" s="5"/>
      <c r="C1931" s="5"/>
      <c r="D1931" s="145"/>
      <c r="E1931" s="145"/>
      <c r="F1931" s="5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5"/>
      <c r="V1931" s="5"/>
      <c r="W1931" s="5"/>
      <c r="X1931" s="5"/>
      <c r="Y1931" s="5"/>
      <c r="Z1931" s="5"/>
      <c r="AA1931" s="5"/>
      <c r="AB1931" s="5"/>
      <c r="AC1931" s="5"/>
      <c r="AD1931" s="5"/>
      <c r="AE1931" s="5"/>
      <c r="AF1931" s="5"/>
      <c r="AG1931" s="5"/>
      <c r="AH1931" s="5"/>
      <c r="AI1931" s="5"/>
      <c r="AJ1931" s="5"/>
      <c r="AK1931" s="5"/>
      <c r="AL1931" s="5"/>
      <c r="AM1931" s="5"/>
      <c r="AN1931" s="5"/>
    </row>
    <row r="1932" spans="1:40">
      <c r="A1932" s="5"/>
      <c r="B1932" s="5"/>
      <c r="C1932" s="5"/>
      <c r="D1932" s="145"/>
      <c r="E1932" s="145"/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  <c r="V1932" s="5"/>
      <c r="W1932" s="5"/>
      <c r="X1932" s="5"/>
      <c r="Y1932" s="5"/>
      <c r="Z1932" s="5"/>
      <c r="AA1932" s="5"/>
      <c r="AB1932" s="5"/>
      <c r="AC1932" s="5"/>
      <c r="AD1932" s="5"/>
      <c r="AE1932" s="5"/>
      <c r="AF1932" s="5"/>
      <c r="AG1932" s="5"/>
      <c r="AH1932" s="5"/>
      <c r="AI1932" s="5"/>
      <c r="AJ1932" s="5"/>
      <c r="AK1932" s="5"/>
      <c r="AL1932" s="5"/>
      <c r="AM1932" s="5"/>
      <c r="AN1932" s="5"/>
    </row>
    <row r="1933" spans="1:40">
      <c r="A1933" s="5"/>
      <c r="B1933" s="5"/>
      <c r="C1933" s="5"/>
      <c r="D1933" s="145"/>
      <c r="E1933" s="145"/>
      <c r="F1933" s="5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5"/>
      <c r="V1933" s="5"/>
      <c r="W1933" s="5"/>
      <c r="X1933" s="5"/>
      <c r="Y1933" s="5"/>
      <c r="Z1933" s="5"/>
      <c r="AA1933" s="5"/>
      <c r="AB1933" s="5"/>
      <c r="AC1933" s="5"/>
      <c r="AD1933" s="5"/>
      <c r="AE1933" s="5"/>
      <c r="AF1933" s="5"/>
      <c r="AG1933" s="5"/>
      <c r="AH1933" s="5"/>
      <c r="AI1933" s="5"/>
      <c r="AJ1933" s="5"/>
      <c r="AK1933" s="5"/>
      <c r="AL1933" s="5"/>
      <c r="AM1933" s="5"/>
      <c r="AN1933" s="5"/>
    </row>
    <row r="1934" spans="1:40">
      <c r="A1934" s="5"/>
      <c r="B1934" s="5"/>
      <c r="C1934" s="5"/>
      <c r="D1934" s="145"/>
      <c r="E1934" s="145"/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  <c r="V1934" s="5"/>
      <c r="W1934" s="5"/>
      <c r="X1934" s="5"/>
      <c r="Y1934" s="5"/>
      <c r="Z1934" s="5"/>
      <c r="AA1934" s="5"/>
      <c r="AB1934" s="5"/>
      <c r="AC1934" s="5"/>
      <c r="AD1934" s="5"/>
      <c r="AE1934" s="5"/>
      <c r="AF1934" s="5"/>
      <c r="AG1934" s="5"/>
      <c r="AH1934" s="5"/>
      <c r="AI1934" s="5"/>
      <c r="AJ1934" s="5"/>
      <c r="AK1934" s="5"/>
      <c r="AL1934" s="5"/>
      <c r="AM1934" s="5"/>
      <c r="AN1934" s="5"/>
    </row>
    <row r="1935" spans="1:40">
      <c r="A1935" s="5"/>
      <c r="B1935" s="5"/>
      <c r="C1935" s="5"/>
      <c r="D1935" s="145"/>
      <c r="E1935" s="145"/>
      <c r="F1935" s="5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5"/>
      <c r="V1935" s="5"/>
      <c r="W1935" s="5"/>
      <c r="X1935" s="5"/>
      <c r="Y1935" s="5"/>
      <c r="Z1935" s="5"/>
      <c r="AA1935" s="5"/>
      <c r="AB1935" s="5"/>
      <c r="AC1935" s="5"/>
      <c r="AD1935" s="5"/>
      <c r="AE1935" s="5"/>
      <c r="AF1935" s="5"/>
      <c r="AG1935" s="5"/>
      <c r="AH1935" s="5"/>
      <c r="AI1935" s="5"/>
      <c r="AJ1935" s="5"/>
      <c r="AK1935" s="5"/>
      <c r="AL1935" s="5"/>
      <c r="AM1935" s="5"/>
      <c r="AN1935" s="5"/>
    </row>
    <row r="1936" spans="1:40">
      <c r="A1936" s="5"/>
      <c r="B1936" s="5"/>
      <c r="C1936" s="5"/>
      <c r="D1936" s="145"/>
      <c r="E1936" s="145"/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/>
      <c r="V1936" s="5"/>
      <c r="W1936" s="5"/>
      <c r="X1936" s="5"/>
      <c r="Y1936" s="5"/>
      <c r="Z1936" s="5"/>
      <c r="AA1936" s="5"/>
      <c r="AB1936" s="5"/>
      <c r="AC1936" s="5"/>
      <c r="AD1936" s="5"/>
      <c r="AE1936" s="5"/>
      <c r="AF1936" s="5"/>
      <c r="AG1936" s="5"/>
      <c r="AH1936" s="5"/>
      <c r="AI1936" s="5"/>
      <c r="AJ1936" s="5"/>
      <c r="AK1936" s="5"/>
      <c r="AL1936" s="5"/>
      <c r="AM1936" s="5"/>
      <c r="AN1936" s="5"/>
    </row>
    <row r="1937" spans="1:40">
      <c r="A1937" s="5"/>
      <c r="B1937" s="5"/>
      <c r="C1937" s="5"/>
      <c r="D1937" s="145"/>
      <c r="E1937" s="145"/>
      <c r="F1937" s="5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5"/>
      <c r="V1937" s="5"/>
      <c r="W1937" s="5"/>
      <c r="X1937" s="5"/>
      <c r="Y1937" s="5"/>
      <c r="Z1937" s="5"/>
      <c r="AA1937" s="5"/>
      <c r="AB1937" s="5"/>
      <c r="AC1937" s="5"/>
      <c r="AD1937" s="5"/>
      <c r="AE1937" s="5"/>
      <c r="AF1937" s="5"/>
      <c r="AG1937" s="5"/>
      <c r="AH1937" s="5"/>
      <c r="AI1937" s="5"/>
      <c r="AJ1937" s="5"/>
      <c r="AK1937" s="5"/>
      <c r="AL1937" s="5"/>
      <c r="AM1937" s="5"/>
      <c r="AN1937" s="5"/>
    </row>
    <row r="1938" spans="1:40">
      <c r="A1938" s="5"/>
      <c r="B1938" s="5"/>
      <c r="C1938" s="5"/>
      <c r="D1938" s="145"/>
      <c r="E1938" s="145"/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  <c r="V1938" s="5"/>
      <c r="W1938" s="5"/>
      <c r="X1938" s="5"/>
      <c r="Y1938" s="5"/>
      <c r="Z1938" s="5"/>
      <c r="AA1938" s="5"/>
      <c r="AB1938" s="5"/>
      <c r="AC1938" s="5"/>
      <c r="AD1938" s="5"/>
      <c r="AE1938" s="5"/>
      <c r="AF1938" s="5"/>
      <c r="AG1938" s="5"/>
      <c r="AH1938" s="5"/>
      <c r="AI1938" s="5"/>
      <c r="AJ1938" s="5"/>
      <c r="AK1938" s="5"/>
      <c r="AL1938" s="5"/>
      <c r="AM1938" s="5"/>
      <c r="AN1938" s="5"/>
    </row>
    <row r="1939" spans="1:40">
      <c r="A1939" s="5"/>
      <c r="B1939" s="5"/>
      <c r="C1939" s="5"/>
      <c r="D1939" s="145"/>
      <c r="E1939" s="145"/>
      <c r="F1939" s="5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  <c r="U1939" s="5"/>
      <c r="V1939" s="5"/>
      <c r="W1939" s="5"/>
      <c r="X1939" s="5"/>
      <c r="Y1939" s="5"/>
      <c r="Z1939" s="5"/>
      <c r="AA1939" s="5"/>
      <c r="AB1939" s="5"/>
      <c r="AC1939" s="5"/>
      <c r="AD1939" s="5"/>
      <c r="AE1939" s="5"/>
      <c r="AF1939" s="5"/>
      <c r="AG1939" s="5"/>
      <c r="AH1939" s="5"/>
      <c r="AI1939" s="5"/>
      <c r="AJ1939" s="5"/>
      <c r="AK1939" s="5"/>
      <c r="AL1939" s="5"/>
      <c r="AM1939" s="5"/>
      <c r="AN1939" s="5"/>
    </row>
    <row r="1940" spans="1:40">
      <c r="A1940" s="5"/>
      <c r="B1940" s="5"/>
      <c r="C1940" s="5"/>
      <c r="D1940" s="145"/>
      <c r="E1940" s="145"/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  <c r="V1940" s="5"/>
      <c r="W1940" s="5"/>
      <c r="X1940" s="5"/>
      <c r="Y1940" s="5"/>
      <c r="Z1940" s="5"/>
      <c r="AA1940" s="5"/>
      <c r="AB1940" s="5"/>
      <c r="AC1940" s="5"/>
      <c r="AD1940" s="5"/>
      <c r="AE1940" s="5"/>
      <c r="AF1940" s="5"/>
      <c r="AG1940" s="5"/>
      <c r="AH1940" s="5"/>
      <c r="AI1940" s="5"/>
      <c r="AJ1940" s="5"/>
      <c r="AK1940" s="5"/>
      <c r="AL1940" s="5"/>
      <c r="AM1940" s="5"/>
      <c r="AN1940" s="5"/>
    </row>
    <row r="1941" spans="1:40">
      <c r="A1941" s="5"/>
      <c r="B1941" s="5"/>
      <c r="C1941" s="5"/>
      <c r="D1941" s="145"/>
      <c r="E1941" s="145"/>
      <c r="F1941" s="5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5"/>
      <c r="V1941" s="5"/>
      <c r="W1941" s="5"/>
      <c r="X1941" s="5"/>
      <c r="Y1941" s="5"/>
      <c r="Z1941" s="5"/>
      <c r="AA1941" s="5"/>
      <c r="AB1941" s="5"/>
      <c r="AC1941" s="5"/>
      <c r="AD1941" s="5"/>
      <c r="AE1941" s="5"/>
      <c r="AF1941" s="5"/>
      <c r="AG1941" s="5"/>
      <c r="AH1941" s="5"/>
      <c r="AI1941" s="5"/>
      <c r="AJ1941" s="5"/>
      <c r="AK1941" s="5"/>
      <c r="AL1941" s="5"/>
      <c r="AM1941" s="5"/>
      <c r="AN1941" s="5"/>
    </row>
    <row r="1942" spans="1:40">
      <c r="A1942" s="5"/>
      <c r="B1942" s="5"/>
      <c r="C1942" s="5"/>
      <c r="D1942" s="145"/>
      <c r="E1942" s="145"/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  <c r="V1942" s="5"/>
      <c r="W1942" s="5"/>
      <c r="X1942" s="5"/>
      <c r="Y1942" s="5"/>
      <c r="Z1942" s="5"/>
      <c r="AA1942" s="5"/>
      <c r="AB1942" s="5"/>
      <c r="AC1942" s="5"/>
      <c r="AD1942" s="5"/>
      <c r="AE1942" s="5"/>
      <c r="AF1942" s="5"/>
      <c r="AG1942" s="5"/>
      <c r="AH1942" s="5"/>
      <c r="AI1942" s="5"/>
      <c r="AJ1942" s="5"/>
      <c r="AK1942" s="5"/>
      <c r="AL1942" s="5"/>
      <c r="AM1942" s="5"/>
      <c r="AN1942" s="5"/>
    </row>
    <row r="1943" spans="1:40">
      <c r="A1943" s="5"/>
      <c r="B1943" s="5"/>
      <c r="C1943" s="5"/>
      <c r="D1943" s="145"/>
      <c r="E1943" s="145"/>
      <c r="F1943" s="5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5"/>
      <c r="V1943" s="5"/>
      <c r="W1943" s="5"/>
      <c r="X1943" s="5"/>
      <c r="Y1943" s="5"/>
      <c r="Z1943" s="5"/>
      <c r="AA1943" s="5"/>
      <c r="AB1943" s="5"/>
      <c r="AC1943" s="5"/>
      <c r="AD1943" s="5"/>
      <c r="AE1943" s="5"/>
      <c r="AF1943" s="5"/>
      <c r="AG1943" s="5"/>
      <c r="AH1943" s="5"/>
      <c r="AI1943" s="5"/>
      <c r="AJ1943" s="5"/>
      <c r="AK1943" s="5"/>
      <c r="AL1943" s="5"/>
      <c r="AM1943" s="5"/>
      <c r="AN1943" s="5"/>
    </row>
    <row r="1944" spans="1:40">
      <c r="A1944" s="5"/>
      <c r="B1944" s="5"/>
      <c r="C1944" s="5"/>
      <c r="D1944" s="145"/>
      <c r="E1944" s="145"/>
      <c r="F1944" s="5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5"/>
      <c r="V1944" s="5"/>
      <c r="W1944" s="5"/>
      <c r="X1944" s="5"/>
      <c r="Y1944" s="5"/>
      <c r="Z1944" s="5"/>
      <c r="AA1944" s="5"/>
      <c r="AB1944" s="5"/>
      <c r="AC1944" s="5"/>
      <c r="AD1944" s="5"/>
      <c r="AE1944" s="5"/>
      <c r="AF1944" s="5"/>
      <c r="AG1944" s="5"/>
      <c r="AH1944" s="5"/>
      <c r="AI1944" s="5"/>
      <c r="AJ1944" s="5"/>
      <c r="AK1944" s="5"/>
      <c r="AL1944" s="5"/>
      <c r="AM1944" s="5"/>
      <c r="AN1944" s="5"/>
    </row>
    <row r="1945" spans="1:40">
      <c r="A1945" s="5"/>
      <c r="B1945" s="5"/>
      <c r="C1945" s="5"/>
      <c r="D1945" s="145"/>
      <c r="E1945" s="145"/>
      <c r="F1945" s="5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  <c r="U1945" s="5"/>
      <c r="V1945" s="5"/>
      <c r="W1945" s="5"/>
      <c r="X1945" s="5"/>
      <c r="Y1945" s="5"/>
      <c r="Z1945" s="5"/>
      <c r="AA1945" s="5"/>
      <c r="AB1945" s="5"/>
      <c r="AC1945" s="5"/>
      <c r="AD1945" s="5"/>
      <c r="AE1945" s="5"/>
      <c r="AF1945" s="5"/>
      <c r="AG1945" s="5"/>
      <c r="AH1945" s="5"/>
      <c r="AI1945" s="5"/>
      <c r="AJ1945" s="5"/>
      <c r="AK1945" s="5"/>
      <c r="AL1945" s="5"/>
      <c r="AM1945" s="5"/>
      <c r="AN1945" s="5"/>
    </row>
    <row r="1946" spans="1:40">
      <c r="A1946" s="5"/>
      <c r="B1946" s="5"/>
      <c r="C1946" s="5"/>
      <c r="D1946" s="145"/>
      <c r="E1946" s="145"/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5"/>
      <c r="V1946" s="5"/>
      <c r="W1946" s="5"/>
      <c r="X1946" s="5"/>
      <c r="Y1946" s="5"/>
      <c r="Z1946" s="5"/>
      <c r="AA1946" s="5"/>
      <c r="AB1946" s="5"/>
      <c r="AC1946" s="5"/>
      <c r="AD1946" s="5"/>
      <c r="AE1946" s="5"/>
      <c r="AF1946" s="5"/>
      <c r="AG1946" s="5"/>
      <c r="AH1946" s="5"/>
      <c r="AI1946" s="5"/>
      <c r="AJ1946" s="5"/>
      <c r="AK1946" s="5"/>
      <c r="AL1946" s="5"/>
      <c r="AM1946" s="5"/>
      <c r="AN1946" s="5"/>
    </row>
    <row r="1947" spans="1:40">
      <c r="A1947" s="5"/>
      <c r="B1947" s="5"/>
      <c r="C1947" s="5"/>
      <c r="D1947" s="145"/>
      <c r="E1947" s="145"/>
      <c r="F1947" s="5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  <c r="U1947" s="5"/>
      <c r="V1947" s="5"/>
      <c r="W1947" s="5"/>
      <c r="X1947" s="5"/>
      <c r="Y1947" s="5"/>
      <c r="Z1947" s="5"/>
      <c r="AA1947" s="5"/>
      <c r="AB1947" s="5"/>
      <c r="AC1947" s="5"/>
      <c r="AD1947" s="5"/>
      <c r="AE1947" s="5"/>
      <c r="AF1947" s="5"/>
      <c r="AG1947" s="5"/>
      <c r="AH1947" s="5"/>
      <c r="AI1947" s="5"/>
      <c r="AJ1947" s="5"/>
      <c r="AK1947" s="5"/>
      <c r="AL1947" s="5"/>
      <c r="AM1947" s="5"/>
      <c r="AN1947" s="5"/>
    </row>
    <row r="1948" spans="1:40">
      <c r="A1948" s="5"/>
      <c r="B1948" s="5"/>
      <c r="C1948" s="5"/>
      <c r="D1948" s="145"/>
      <c r="E1948" s="145"/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5"/>
      <c r="V1948" s="5"/>
      <c r="W1948" s="5"/>
      <c r="X1948" s="5"/>
      <c r="Y1948" s="5"/>
      <c r="Z1948" s="5"/>
      <c r="AA1948" s="5"/>
      <c r="AB1948" s="5"/>
      <c r="AC1948" s="5"/>
      <c r="AD1948" s="5"/>
      <c r="AE1948" s="5"/>
      <c r="AF1948" s="5"/>
      <c r="AG1948" s="5"/>
      <c r="AH1948" s="5"/>
      <c r="AI1948" s="5"/>
      <c r="AJ1948" s="5"/>
      <c r="AK1948" s="5"/>
      <c r="AL1948" s="5"/>
      <c r="AM1948" s="5"/>
      <c r="AN1948" s="5"/>
    </row>
    <row r="1949" spans="1:40">
      <c r="A1949" s="5"/>
      <c r="B1949" s="5"/>
      <c r="C1949" s="5"/>
      <c r="D1949" s="145"/>
      <c r="E1949" s="145"/>
      <c r="F1949" s="5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  <c r="U1949" s="5"/>
      <c r="V1949" s="5"/>
      <c r="W1949" s="5"/>
      <c r="X1949" s="5"/>
      <c r="Y1949" s="5"/>
      <c r="Z1949" s="5"/>
      <c r="AA1949" s="5"/>
      <c r="AB1949" s="5"/>
      <c r="AC1949" s="5"/>
      <c r="AD1949" s="5"/>
      <c r="AE1949" s="5"/>
      <c r="AF1949" s="5"/>
      <c r="AG1949" s="5"/>
      <c r="AH1949" s="5"/>
      <c r="AI1949" s="5"/>
      <c r="AJ1949" s="5"/>
      <c r="AK1949" s="5"/>
      <c r="AL1949" s="5"/>
      <c r="AM1949" s="5"/>
      <c r="AN1949" s="5"/>
    </row>
    <row r="1950" spans="1:40">
      <c r="A1950" s="5"/>
      <c r="B1950" s="5"/>
      <c r="C1950" s="5"/>
      <c r="D1950" s="145"/>
      <c r="E1950" s="145"/>
      <c r="F1950" s="5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  <c r="U1950" s="5"/>
      <c r="V1950" s="5"/>
      <c r="W1950" s="5"/>
      <c r="X1950" s="5"/>
      <c r="Y1950" s="5"/>
      <c r="Z1950" s="5"/>
      <c r="AA1950" s="5"/>
      <c r="AB1950" s="5"/>
      <c r="AC1950" s="5"/>
      <c r="AD1950" s="5"/>
      <c r="AE1950" s="5"/>
      <c r="AF1950" s="5"/>
      <c r="AG1950" s="5"/>
      <c r="AH1950" s="5"/>
      <c r="AI1950" s="5"/>
      <c r="AJ1950" s="5"/>
      <c r="AK1950" s="5"/>
      <c r="AL1950" s="5"/>
      <c r="AM1950" s="5"/>
      <c r="AN1950" s="5"/>
    </row>
    <row r="1951" spans="1:40">
      <c r="A1951" s="5"/>
      <c r="B1951" s="5"/>
      <c r="C1951" s="5"/>
      <c r="D1951" s="145"/>
      <c r="E1951" s="145"/>
      <c r="F1951" s="5"/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5"/>
      <c r="U1951" s="5"/>
      <c r="V1951" s="5"/>
      <c r="W1951" s="5"/>
      <c r="X1951" s="5"/>
      <c r="Y1951" s="5"/>
      <c r="Z1951" s="5"/>
      <c r="AA1951" s="5"/>
      <c r="AB1951" s="5"/>
      <c r="AC1951" s="5"/>
      <c r="AD1951" s="5"/>
      <c r="AE1951" s="5"/>
      <c r="AF1951" s="5"/>
      <c r="AG1951" s="5"/>
      <c r="AH1951" s="5"/>
      <c r="AI1951" s="5"/>
      <c r="AJ1951" s="5"/>
      <c r="AK1951" s="5"/>
      <c r="AL1951" s="5"/>
      <c r="AM1951" s="5"/>
      <c r="AN1951" s="5"/>
    </row>
    <row r="1952" spans="1:40">
      <c r="A1952" s="5"/>
      <c r="B1952" s="5"/>
      <c r="C1952" s="5"/>
      <c r="D1952" s="145"/>
      <c r="E1952" s="145"/>
      <c r="F1952" s="5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5"/>
      <c r="V1952" s="5"/>
      <c r="W1952" s="5"/>
      <c r="X1952" s="5"/>
      <c r="Y1952" s="5"/>
      <c r="Z1952" s="5"/>
      <c r="AA1952" s="5"/>
      <c r="AB1952" s="5"/>
      <c r="AC1952" s="5"/>
      <c r="AD1952" s="5"/>
      <c r="AE1952" s="5"/>
      <c r="AF1952" s="5"/>
      <c r="AG1952" s="5"/>
      <c r="AH1952" s="5"/>
      <c r="AI1952" s="5"/>
      <c r="AJ1952" s="5"/>
      <c r="AK1952" s="5"/>
      <c r="AL1952" s="5"/>
      <c r="AM1952" s="5"/>
      <c r="AN1952" s="5"/>
    </row>
    <row r="1953" spans="1:40">
      <c r="A1953" s="5"/>
      <c r="B1953" s="5"/>
      <c r="C1953" s="5"/>
      <c r="D1953" s="145"/>
      <c r="E1953" s="145"/>
      <c r="F1953" s="5"/>
      <c r="G1953" s="5"/>
      <c r="H1953" s="5"/>
      <c r="I1953" s="5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5"/>
      <c r="U1953" s="5"/>
      <c r="V1953" s="5"/>
      <c r="W1953" s="5"/>
      <c r="X1953" s="5"/>
      <c r="Y1953" s="5"/>
      <c r="Z1953" s="5"/>
      <c r="AA1953" s="5"/>
      <c r="AB1953" s="5"/>
      <c r="AC1953" s="5"/>
      <c r="AD1953" s="5"/>
      <c r="AE1953" s="5"/>
      <c r="AF1953" s="5"/>
      <c r="AG1953" s="5"/>
      <c r="AH1953" s="5"/>
      <c r="AI1953" s="5"/>
      <c r="AJ1953" s="5"/>
      <c r="AK1953" s="5"/>
      <c r="AL1953" s="5"/>
      <c r="AM1953" s="5"/>
      <c r="AN1953" s="5"/>
    </row>
    <row r="1954" spans="1:40">
      <c r="A1954" s="5"/>
      <c r="B1954" s="5"/>
      <c r="C1954" s="5"/>
      <c r="D1954" s="145"/>
      <c r="E1954" s="145"/>
      <c r="F1954" s="5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  <c r="U1954" s="5"/>
      <c r="V1954" s="5"/>
      <c r="W1954" s="5"/>
      <c r="X1954" s="5"/>
      <c r="Y1954" s="5"/>
      <c r="Z1954" s="5"/>
      <c r="AA1954" s="5"/>
      <c r="AB1954" s="5"/>
      <c r="AC1954" s="5"/>
      <c r="AD1954" s="5"/>
      <c r="AE1954" s="5"/>
      <c r="AF1954" s="5"/>
      <c r="AG1954" s="5"/>
      <c r="AH1954" s="5"/>
      <c r="AI1954" s="5"/>
      <c r="AJ1954" s="5"/>
      <c r="AK1954" s="5"/>
      <c r="AL1954" s="5"/>
      <c r="AM1954" s="5"/>
      <c r="AN1954" s="5"/>
    </row>
    <row r="1955" spans="1:40">
      <c r="A1955" s="5"/>
      <c r="B1955" s="5"/>
      <c r="C1955" s="5"/>
      <c r="D1955" s="145"/>
      <c r="E1955" s="145"/>
      <c r="F1955" s="5"/>
      <c r="G1955" s="5"/>
      <c r="H1955" s="5"/>
      <c r="I1955" s="5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5"/>
      <c r="U1955" s="5"/>
      <c r="V1955" s="5"/>
      <c r="W1955" s="5"/>
      <c r="X1955" s="5"/>
      <c r="Y1955" s="5"/>
      <c r="Z1955" s="5"/>
      <c r="AA1955" s="5"/>
      <c r="AB1955" s="5"/>
      <c r="AC1955" s="5"/>
      <c r="AD1955" s="5"/>
      <c r="AE1955" s="5"/>
      <c r="AF1955" s="5"/>
      <c r="AG1955" s="5"/>
      <c r="AH1955" s="5"/>
      <c r="AI1955" s="5"/>
      <c r="AJ1955" s="5"/>
      <c r="AK1955" s="5"/>
      <c r="AL1955" s="5"/>
      <c r="AM1955" s="5"/>
      <c r="AN1955" s="5"/>
    </row>
    <row r="1956" spans="1:40">
      <c r="A1956" s="5"/>
      <c r="B1956" s="5"/>
      <c r="C1956" s="5"/>
      <c r="D1956" s="145"/>
      <c r="E1956" s="145"/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5"/>
      <c r="V1956" s="5"/>
      <c r="W1956" s="5"/>
      <c r="X1956" s="5"/>
      <c r="Y1956" s="5"/>
      <c r="Z1956" s="5"/>
      <c r="AA1956" s="5"/>
      <c r="AB1956" s="5"/>
      <c r="AC1956" s="5"/>
      <c r="AD1956" s="5"/>
      <c r="AE1956" s="5"/>
      <c r="AF1956" s="5"/>
      <c r="AG1956" s="5"/>
      <c r="AH1956" s="5"/>
      <c r="AI1956" s="5"/>
      <c r="AJ1956" s="5"/>
      <c r="AK1956" s="5"/>
      <c r="AL1956" s="5"/>
      <c r="AM1956" s="5"/>
      <c r="AN1956" s="5"/>
    </row>
    <row r="1957" spans="1:40">
      <c r="A1957" s="5"/>
      <c r="B1957" s="5"/>
      <c r="C1957" s="5"/>
      <c r="D1957" s="145"/>
      <c r="E1957" s="145"/>
      <c r="F1957" s="5"/>
      <c r="G1957" s="5"/>
      <c r="H1957" s="5"/>
      <c r="I1957" s="5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  <c r="U1957" s="5"/>
      <c r="V1957" s="5"/>
      <c r="W1957" s="5"/>
      <c r="X1957" s="5"/>
      <c r="Y1957" s="5"/>
      <c r="Z1957" s="5"/>
      <c r="AA1957" s="5"/>
      <c r="AB1957" s="5"/>
      <c r="AC1957" s="5"/>
      <c r="AD1957" s="5"/>
      <c r="AE1957" s="5"/>
      <c r="AF1957" s="5"/>
      <c r="AG1957" s="5"/>
      <c r="AH1957" s="5"/>
      <c r="AI1957" s="5"/>
      <c r="AJ1957" s="5"/>
      <c r="AK1957" s="5"/>
      <c r="AL1957" s="5"/>
      <c r="AM1957" s="5"/>
      <c r="AN1957" s="5"/>
    </row>
    <row r="1958" spans="1:40">
      <c r="A1958" s="5"/>
      <c r="B1958" s="5"/>
      <c r="C1958" s="5"/>
      <c r="D1958" s="145"/>
      <c r="E1958" s="145"/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5"/>
      <c r="V1958" s="5"/>
      <c r="W1958" s="5"/>
      <c r="X1958" s="5"/>
      <c r="Y1958" s="5"/>
      <c r="Z1958" s="5"/>
      <c r="AA1958" s="5"/>
      <c r="AB1958" s="5"/>
      <c r="AC1958" s="5"/>
      <c r="AD1958" s="5"/>
      <c r="AE1958" s="5"/>
      <c r="AF1958" s="5"/>
      <c r="AG1958" s="5"/>
      <c r="AH1958" s="5"/>
      <c r="AI1958" s="5"/>
      <c r="AJ1958" s="5"/>
      <c r="AK1958" s="5"/>
      <c r="AL1958" s="5"/>
      <c r="AM1958" s="5"/>
      <c r="AN1958" s="5"/>
    </row>
    <row r="1959" spans="1:40">
      <c r="A1959" s="5"/>
      <c r="B1959" s="5"/>
      <c r="C1959" s="5"/>
      <c r="D1959" s="145"/>
      <c r="E1959" s="145"/>
      <c r="F1959" s="5"/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  <c r="U1959" s="5"/>
      <c r="V1959" s="5"/>
      <c r="W1959" s="5"/>
      <c r="X1959" s="5"/>
      <c r="Y1959" s="5"/>
      <c r="Z1959" s="5"/>
      <c r="AA1959" s="5"/>
      <c r="AB1959" s="5"/>
      <c r="AC1959" s="5"/>
      <c r="AD1959" s="5"/>
      <c r="AE1959" s="5"/>
      <c r="AF1959" s="5"/>
      <c r="AG1959" s="5"/>
      <c r="AH1959" s="5"/>
      <c r="AI1959" s="5"/>
      <c r="AJ1959" s="5"/>
      <c r="AK1959" s="5"/>
      <c r="AL1959" s="5"/>
      <c r="AM1959" s="5"/>
      <c r="AN1959" s="5"/>
    </row>
    <row r="1960" spans="1:40">
      <c r="A1960" s="5"/>
      <c r="B1960" s="5"/>
      <c r="C1960" s="5"/>
      <c r="D1960" s="145"/>
      <c r="E1960" s="145"/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5"/>
      <c r="V1960" s="5"/>
      <c r="W1960" s="5"/>
      <c r="X1960" s="5"/>
      <c r="Y1960" s="5"/>
      <c r="Z1960" s="5"/>
      <c r="AA1960" s="5"/>
      <c r="AB1960" s="5"/>
      <c r="AC1960" s="5"/>
      <c r="AD1960" s="5"/>
      <c r="AE1960" s="5"/>
      <c r="AF1960" s="5"/>
      <c r="AG1960" s="5"/>
      <c r="AH1960" s="5"/>
      <c r="AI1960" s="5"/>
      <c r="AJ1960" s="5"/>
      <c r="AK1960" s="5"/>
      <c r="AL1960" s="5"/>
      <c r="AM1960" s="5"/>
      <c r="AN1960" s="5"/>
    </row>
    <row r="1961" spans="1:40">
      <c r="A1961" s="5"/>
      <c r="B1961" s="5"/>
      <c r="C1961" s="5"/>
      <c r="D1961" s="145"/>
      <c r="E1961" s="145"/>
      <c r="F1961" s="5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  <c r="U1961" s="5"/>
      <c r="V1961" s="5"/>
      <c r="W1961" s="5"/>
      <c r="X1961" s="5"/>
      <c r="Y1961" s="5"/>
      <c r="Z1961" s="5"/>
      <c r="AA1961" s="5"/>
      <c r="AB1961" s="5"/>
      <c r="AC1961" s="5"/>
      <c r="AD1961" s="5"/>
      <c r="AE1961" s="5"/>
      <c r="AF1961" s="5"/>
      <c r="AG1961" s="5"/>
      <c r="AH1961" s="5"/>
      <c r="AI1961" s="5"/>
      <c r="AJ1961" s="5"/>
      <c r="AK1961" s="5"/>
      <c r="AL1961" s="5"/>
      <c r="AM1961" s="5"/>
      <c r="AN1961" s="5"/>
    </row>
    <row r="1962" spans="1:40">
      <c r="A1962" s="5"/>
      <c r="B1962" s="5"/>
      <c r="C1962" s="5"/>
      <c r="D1962" s="145"/>
      <c r="E1962" s="145"/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5"/>
      <c r="V1962" s="5"/>
      <c r="W1962" s="5"/>
      <c r="X1962" s="5"/>
      <c r="Y1962" s="5"/>
      <c r="Z1962" s="5"/>
      <c r="AA1962" s="5"/>
      <c r="AB1962" s="5"/>
      <c r="AC1962" s="5"/>
      <c r="AD1962" s="5"/>
      <c r="AE1962" s="5"/>
      <c r="AF1962" s="5"/>
      <c r="AG1962" s="5"/>
      <c r="AH1962" s="5"/>
      <c r="AI1962" s="5"/>
      <c r="AJ1962" s="5"/>
      <c r="AK1962" s="5"/>
      <c r="AL1962" s="5"/>
      <c r="AM1962" s="5"/>
      <c r="AN1962" s="5"/>
    </row>
    <row r="1963" spans="1:40">
      <c r="A1963" s="5"/>
      <c r="B1963" s="5"/>
      <c r="C1963" s="5"/>
      <c r="D1963" s="145"/>
      <c r="E1963" s="145"/>
      <c r="F1963" s="5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  <c r="U1963" s="5"/>
      <c r="V1963" s="5"/>
      <c r="W1963" s="5"/>
      <c r="X1963" s="5"/>
      <c r="Y1963" s="5"/>
      <c r="Z1963" s="5"/>
      <c r="AA1963" s="5"/>
      <c r="AB1963" s="5"/>
      <c r="AC1963" s="5"/>
      <c r="AD1963" s="5"/>
      <c r="AE1963" s="5"/>
      <c r="AF1963" s="5"/>
      <c r="AG1963" s="5"/>
      <c r="AH1963" s="5"/>
      <c r="AI1963" s="5"/>
      <c r="AJ1963" s="5"/>
      <c r="AK1963" s="5"/>
      <c r="AL1963" s="5"/>
      <c r="AM1963" s="5"/>
      <c r="AN1963" s="5"/>
    </row>
    <row r="1964" spans="1:40">
      <c r="A1964" s="5"/>
      <c r="B1964" s="5"/>
      <c r="C1964" s="5"/>
      <c r="D1964" s="145"/>
      <c r="E1964" s="145"/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5"/>
      <c r="V1964" s="5"/>
      <c r="W1964" s="5"/>
      <c r="X1964" s="5"/>
      <c r="Y1964" s="5"/>
      <c r="Z1964" s="5"/>
      <c r="AA1964" s="5"/>
      <c r="AB1964" s="5"/>
      <c r="AC1964" s="5"/>
      <c r="AD1964" s="5"/>
      <c r="AE1964" s="5"/>
      <c r="AF1964" s="5"/>
      <c r="AG1964" s="5"/>
      <c r="AH1964" s="5"/>
      <c r="AI1964" s="5"/>
      <c r="AJ1964" s="5"/>
      <c r="AK1964" s="5"/>
      <c r="AL1964" s="5"/>
      <c r="AM1964" s="5"/>
      <c r="AN1964" s="5"/>
    </row>
    <row r="1965" spans="1:40">
      <c r="A1965" s="5"/>
      <c r="B1965" s="5"/>
      <c r="C1965" s="5"/>
      <c r="D1965" s="145"/>
      <c r="E1965" s="145"/>
      <c r="F1965" s="5"/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  <c r="U1965" s="5"/>
      <c r="V1965" s="5"/>
      <c r="W1965" s="5"/>
      <c r="X1965" s="5"/>
      <c r="Y1965" s="5"/>
      <c r="Z1965" s="5"/>
      <c r="AA1965" s="5"/>
      <c r="AB1965" s="5"/>
      <c r="AC1965" s="5"/>
      <c r="AD1965" s="5"/>
      <c r="AE1965" s="5"/>
      <c r="AF1965" s="5"/>
      <c r="AG1965" s="5"/>
      <c r="AH1965" s="5"/>
      <c r="AI1965" s="5"/>
      <c r="AJ1965" s="5"/>
      <c r="AK1965" s="5"/>
      <c r="AL1965" s="5"/>
      <c r="AM1965" s="5"/>
      <c r="AN1965" s="5"/>
    </row>
    <row r="1966" spans="1:40">
      <c r="A1966" s="5"/>
      <c r="B1966" s="5"/>
      <c r="C1966" s="5"/>
      <c r="D1966" s="145"/>
      <c r="E1966" s="145"/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5"/>
      <c r="V1966" s="5"/>
      <c r="W1966" s="5"/>
      <c r="X1966" s="5"/>
      <c r="Y1966" s="5"/>
      <c r="Z1966" s="5"/>
      <c r="AA1966" s="5"/>
      <c r="AB1966" s="5"/>
      <c r="AC1966" s="5"/>
      <c r="AD1966" s="5"/>
      <c r="AE1966" s="5"/>
      <c r="AF1966" s="5"/>
      <c r="AG1966" s="5"/>
      <c r="AH1966" s="5"/>
      <c r="AI1966" s="5"/>
      <c r="AJ1966" s="5"/>
      <c r="AK1966" s="5"/>
      <c r="AL1966" s="5"/>
      <c r="AM1966" s="5"/>
      <c r="AN1966" s="5"/>
    </row>
    <row r="1967" spans="1:40">
      <c r="A1967" s="5"/>
      <c r="B1967" s="5"/>
      <c r="C1967" s="5"/>
      <c r="D1967" s="145"/>
      <c r="E1967" s="145"/>
      <c r="F1967" s="5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  <c r="U1967" s="5"/>
      <c r="V1967" s="5"/>
      <c r="W1967" s="5"/>
      <c r="X1967" s="5"/>
      <c r="Y1967" s="5"/>
      <c r="Z1967" s="5"/>
      <c r="AA1967" s="5"/>
      <c r="AB1967" s="5"/>
      <c r="AC1967" s="5"/>
      <c r="AD1967" s="5"/>
      <c r="AE1967" s="5"/>
      <c r="AF1967" s="5"/>
      <c r="AG1967" s="5"/>
      <c r="AH1967" s="5"/>
      <c r="AI1967" s="5"/>
      <c r="AJ1967" s="5"/>
      <c r="AK1967" s="5"/>
      <c r="AL1967" s="5"/>
      <c r="AM1967" s="5"/>
      <c r="AN1967" s="5"/>
    </row>
    <row r="1968" spans="1:40">
      <c r="A1968" s="5"/>
      <c r="B1968" s="5"/>
      <c r="C1968" s="5"/>
      <c r="D1968" s="145"/>
      <c r="E1968" s="145"/>
      <c r="F1968" s="5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/>
      <c r="V1968" s="5"/>
      <c r="W1968" s="5"/>
      <c r="X1968" s="5"/>
      <c r="Y1968" s="5"/>
      <c r="Z1968" s="5"/>
      <c r="AA1968" s="5"/>
      <c r="AB1968" s="5"/>
      <c r="AC1968" s="5"/>
      <c r="AD1968" s="5"/>
      <c r="AE1968" s="5"/>
      <c r="AF1968" s="5"/>
      <c r="AG1968" s="5"/>
      <c r="AH1968" s="5"/>
      <c r="AI1968" s="5"/>
      <c r="AJ1968" s="5"/>
      <c r="AK1968" s="5"/>
      <c r="AL1968" s="5"/>
      <c r="AM1968" s="5"/>
      <c r="AN1968" s="5"/>
    </row>
    <row r="1969" spans="1:40">
      <c r="A1969" s="5"/>
      <c r="B1969" s="5"/>
      <c r="C1969" s="5"/>
      <c r="D1969" s="145"/>
      <c r="E1969" s="145"/>
      <c r="F1969" s="5"/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  <c r="U1969" s="5"/>
      <c r="V1969" s="5"/>
      <c r="W1969" s="5"/>
      <c r="X1969" s="5"/>
      <c r="Y1969" s="5"/>
      <c r="Z1969" s="5"/>
      <c r="AA1969" s="5"/>
      <c r="AB1969" s="5"/>
      <c r="AC1969" s="5"/>
      <c r="AD1969" s="5"/>
      <c r="AE1969" s="5"/>
      <c r="AF1969" s="5"/>
      <c r="AG1969" s="5"/>
      <c r="AH1969" s="5"/>
      <c r="AI1969" s="5"/>
      <c r="AJ1969" s="5"/>
      <c r="AK1969" s="5"/>
      <c r="AL1969" s="5"/>
      <c r="AM1969" s="5"/>
      <c r="AN1969" s="5"/>
    </row>
    <row r="1970" spans="1:40">
      <c r="A1970" s="5"/>
      <c r="B1970" s="5"/>
      <c r="C1970" s="5"/>
      <c r="D1970" s="145"/>
      <c r="E1970" s="145"/>
      <c r="F1970" s="5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5"/>
      <c r="V1970" s="5"/>
      <c r="W1970" s="5"/>
      <c r="X1970" s="5"/>
      <c r="Y1970" s="5"/>
      <c r="Z1970" s="5"/>
      <c r="AA1970" s="5"/>
      <c r="AB1970" s="5"/>
      <c r="AC1970" s="5"/>
      <c r="AD1970" s="5"/>
      <c r="AE1970" s="5"/>
      <c r="AF1970" s="5"/>
      <c r="AG1970" s="5"/>
      <c r="AH1970" s="5"/>
      <c r="AI1970" s="5"/>
      <c r="AJ1970" s="5"/>
      <c r="AK1970" s="5"/>
      <c r="AL1970" s="5"/>
      <c r="AM1970" s="5"/>
      <c r="AN1970" s="5"/>
    </row>
    <row r="1971" spans="1:40">
      <c r="A1971" s="5"/>
      <c r="B1971" s="5"/>
      <c r="C1971" s="5"/>
      <c r="D1971" s="145"/>
      <c r="E1971" s="145"/>
      <c r="F1971" s="5"/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5"/>
      <c r="V1971" s="5"/>
      <c r="W1971" s="5"/>
      <c r="X1971" s="5"/>
      <c r="Y1971" s="5"/>
      <c r="Z1971" s="5"/>
      <c r="AA1971" s="5"/>
      <c r="AB1971" s="5"/>
      <c r="AC1971" s="5"/>
      <c r="AD1971" s="5"/>
      <c r="AE1971" s="5"/>
      <c r="AF1971" s="5"/>
      <c r="AG1971" s="5"/>
      <c r="AH1971" s="5"/>
      <c r="AI1971" s="5"/>
      <c r="AJ1971" s="5"/>
      <c r="AK1971" s="5"/>
      <c r="AL1971" s="5"/>
      <c r="AM1971" s="5"/>
      <c r="AN1971" s="5"/>
    </row>
    <row r="1972" spans="1:40">
      <c r="A1972" s="5"/>
      <c r="B1972" s="5"/>
      <c r="C1972" s="5"/>
      <c r="D1972" s="145"/>
      <c r="E1972" s="145"/>
      <c r="F1972" s="5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5"/>
      <c r="V1972" s="5"/>
      <c r="W1972" s="5"/>
      <c r="X1972" s="5"/>
      <c r="Y1972" s="5"/>
      <c r="Z1972" s="5"/>
      <c r="AA1972" s="5"/>
      <c r="AB1972" s="5"/>
      <c r="AC1972" s="5"/>
      <c r="AD1972" s="5"/>
      <c r="AE1972" s="5"/>
      <c r="AF1972" s="5"/>
      <c r="AG1972" s="5"/>
      <c r="AH1972" s="5"/>
      <c r="AI1972" s="5"/>
      <c r="AJ1972" s="5"/>
      <c r="AK1972" s="5"/>
      <c r="AL1972" s="5"/>
      <c r="AM1972" s="5"/>
      <c r="AN1972" s="5"/>
    </row>
    <row r="1973" spans="1:40">
      <c r="A1973" s="5"/>
      <c r="B1973" s="5"/>
      <c r="C1973" s="5"/>
      <c r="D1973" s="145"/>
      <c r="E1973" s="145"/>
      <c r="F1973" s="5"/>
      <c r="G1973" s="5"/>
      <c r="H1973" s="5"/>
      <c r="I1973" s="5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  <c r="U1973" s="5"/>
      <c r="V1973" s="5"/>
      <c r="W1973" s="5"/>
      <c r="X1973" s="5"/>
      <c r="Y1973" s="5"/>
      <c r="Z1973" s="5"/>
      <c r="AA1973" s="5"/>
      <c r="AB1973" s="5"/>
      <c r="AC1973" s="5"/>
      <c r="AD1973" s="5"/>
      <c r="AE1973" s="5"/>
      <c r="AF1973" s="5"/>
      <c r="AG1973" s="5"/>
      <c r="AH1973" s="5"/>
      <c r="AI1973" s="5"/>
      <c r="AJ1973" s="5"/>
      <c r="AK1973" s="5"/>
      <c r="AL1973" s="5"/>
      <c r="AM1973" s="5"/>
      <c r="AN1973" s="5"/>
    </row>
    <row r="1974" spans="1:40">
      <c r="A1974" s="5"/>
      <c r="B1974" s="5"/>
      <c r="C1974" s="5"/>
      <c r="D1974" s="145"/>
      <c r="E1974" s="145"/>
      <c r="F1974" s="5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5"/>
      <c r="V1974" s="5"/>
      <c r="W1974" s="5"/>
      <c r="X1974" s="5"/>
      <c r="Y1974" s="5"/>
      <c r="Z1974" s="5"/>
      <c r="AA1974" s="5"/>
      <c r="AB1974" s="5"/>
      <c r="AC1974" s="5"/>
      <c r="AD1974" s="5"/>
      <c r="AE1974" s="5"/>
      <c r="AF1974" s="5"/>
      <c r="AG1974" s="5"/>
      <c r="AH1974" s="5"/>
      <c r="AI1974" s="5"/>
      <c r="AJ1974" s="5"/>
      <c r="AK1974" s="5"/>
      <c r="AL1974" s="5"/>
      <c r="AM1974" s="5"/>
      <c r="AN1974" s="5"/>
    </row>
    <row r="1975" spans="1:40">
      <c r="A1975" s="5"/>
      <c r="B1975" s="5"/>
      <c r="C1975" s="5"/>
      <c r="D1975" s="145"/>
      <c r="E1975" s="145"/>
      <c r="F1975" s="5"/>
      <c r="G1975" s="5"/>
      <c r="H1975" s="5"/>
      <c r="I1975" s="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  <c r="U1975" s="5"/>
      <c r="V1975" s="5"/>
      <c r="W1975" s="5"/>
      <c r="X1975" s="5"/>
      <c r="Y1975" s="5"/>
      <c r="Z1975" s="5"/>
      <c r="AA1975" s="5"/>
      <c r="AB1975" s="5"/>
      <c r="AC1975" s="5"/>
      <c r="AD1975" s="5"/>
      <c r="AE1975" s="5"/>
      <c r="AF1975" s="5"/>
      <c r="AG1975" s="5"/>
      <c r="AH1975" s="5"/>
      <c r="AI1975" s="5"/>
      <c r="AJ1975" s="5"/>
      <c r="AK1975" s="5"/>
      <c r="AL1975" s="5"/>
      <c r="AM1975" s="5"/>
      <c r="AN1975" s="5"/>
    </row>
    <row r="1976" spans="1:40">
      <c r="A1976" s="5"/>
      <c r="B1976" s="5"/>
      <c r="C1976" s="5"/>
      <c r="D1976" s="145"/>
      <c r="E1976" s="145"/>
      <c r="F1976" s="5"/>
      <c r="G1976" s="5"/>
      <c r="H1976" s="5"/>
      <c r="I1976" s="5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  <c r="U1976" s="5"/>
      <c r="V1976" s="5"/>
      <c r="W1976" s="5"/>
      <c r="X1976" s="5"/>
      <c r="Y1976" s="5"/>
      <c r="Z1976" s="5"/>
      <c r="AA1976" s="5"/>
      <c r="AB1976" s="5"/>
      <c r="AC1976" s="5"/>
      <c r="AD1976" s="5"/>
      <c r="AE1976" s="5"/>
      <c r="AF1976" s="5"/>
      <c r="AG1976" s="5"/>
      <c r="AH1976" s="5"/>
      <c r="AI1976" s="5"/>
      <c r="AJ1976" s="5"/>
      <c r="AK1976" s="5"/>
      <c r="AL1976" s="5"/>
      <c r="AM1976" s="5"/>
      <c r="AN1976" s="5"/>
    </row>
    <row r="1977" spans="1:40">
      <c r="A1977" s="5"/>
      <c r="B1977" s="5"/>
      <c r="C1977" s="5"/>
      <c r="D1977" s="145"/>
      <c r="E1977" s="145"/>
      <c r="F1977" s="5"/>
      <c r="G1977" s="5"/>
      <c r="H1977" s="5"/>
      <c r="I1977" s="5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  <c r="U1977" s="5"/>
      <c r="V1977" s="5"/>
      <c r="W1977" s="5"/>
      <c r="X1977" s="5"/>
      <c r="Y1977" s="5"/>
      <c r="Z1977" s="5"/>
      <c r="AA1977" s="5"/>
      <c r="AB1977" s="5"/>
      <c r="AC1977" s="5"/>
      <c r="AD1977" s="5"/>
      <c r="AE1977" s="5"/>
      <c r="AF1977" s="5"/>
      <c r="AG1977" s="5"/>
      <c r="AH1977" s="5"/>
      <c r="AI1977" s="5"/>
      <c r="AJ1977" s="5"/>
      <c r="AK1977" s="5"/>
      <c r="AL1977" s="5"/>
      <c r="AM1977" s="5"/>
      <c r="AN1977" s="5"/>
    </row>
    <row r="1978" spans="1:40">
      <c r="A1978" s="5"/>
      <c r="B1978" s="5"/>
      <c r="C1978" s="5"/>
      <c r="D1978" s="145"/>
      <c r="E1978" s="145"/>
      <c r="F1978" s="5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5"/>
      <c r="V1978" s="5"/>
      <c r="W1978" s="5"/>
      <c r="X1978" s="5"/>
      <c r="Y1978" s="5"/>
      <c r="Z1978" s="5"/>
      <c r="AA1978" s="5"/>
      <c r="AB1978" s="5"/>
      <c r="AC1978" s="5"/>
      <c r="AD1978" s="5"/>
      <c r="AE1978" s="5"/>
      <c r="AF1978" s="5"/>
      <c r="AG1978" s="5"/>
      <c r="AH1978" s="5"/>
      <c r="AI1978" s="5"/>
      <c r="AJ1978" s="5"/>
      <c r="AK1978" s="5"/>
      <c r="AL1978" s="5"/>
      <c r="AM1978" s="5"/>
      <c r="AN1978" s="5"/>
    </row>
    <row r="1979" spans="1:40">
      <c r="A1979" s="5"/>
      <c r="B1979" s="5"/>
      <c r="C1979" s="5"/>
      <c r="D1979" s="145"/>
      <c r="E1979" s="145"/>
      <c r="F1979" s="5"/>
      <c r="G1979" s="5"/>
      <c r="H1979" s="5"/>
      <c r="I1979" s="5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  <c r="U1979" s="5"/>
      <c r="V1979" s="5"/>
      <c r="W1979" s="5"/>
      <c r="X1979" s="5"/>
      <c r="Y1979" s="5"/>
      <c r="Z1979" s="5"/>
      <c r="AA1979" s="5"/>
      <c r="AB1979" s="5"/>
      <c r="AC1979" s="5"/>
      <c r="AD1979" s="5"/>
      <c r="AE1979" s="5"/>
      <c r="AF1979" s="5"/>
      <c r="AG1979" s="5"/>
      <c r="AH1979" s="5"/>
      <c r="AI1979" s="5"/>
      <c r="AJ1979" s="5"/>
      <c r="AK1979" s="5"/>
      <c r="AL1979" s="5"/>
      <c r="AM1979" s="5"/>
      <c r="AN1979" s="5"/>
    </row>
    <row r="1980" spans="1:40">
      <c r="A1980" s="5"/>
      <c r="B1980" s="5"/>
      <c r="C1980" s="5"/>
      <c r="D1980" s="145"/>
      <c r="E1980" s="145"/>
      <c r="F1980" s="5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  <c r="U1980" s="5"/>
      <c r="V1980" s="5"/>
      <c r="W1980" s="5"/>
      <c r="X1980" s="5"/>
      <c r="Y1980" s="5"/>
      <c r="Z1980" s="5"/>
      <c r="AA1980" s="5"/>
      <c r="AB1980" s="5"/>
      <c r="AC1980" s="5"/>
      <c r="AD1980" s="5"/>
      <c r="AE1980" s="5"/>
      <c r="AF1980" s="5"/>
      <c r="AG1980" s="5"/>
      <c r="AH1980" s="5"/>
      <c r="AI1980" s="5"/>
      <c r="AJ1980" s="5"/>
      <c r="AK1980" s="5"/>
      <c r="AL1980" s="5"/>
      <c r="AM1980" s="5"/>
      <c r="AN1980" s="5"/>
    </row>
    <row r="1981" spans="1:40">
      <c r="A1981" s="5"/>
      <c r="B1981" s="5"/>
      <c r="C1981" s="5"/>
      <c r="D1981" s="145"/>
      <c r="E1981" s="145"/>
      <c r="F1981" s="5"/>
      <c r="G1981" s="5"/>
      <c r="H1981" s="5"/>
      <c r="I1981" s="5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  <c r="U1981" s="5"/>
      <c r="V1981" s="5"/>
      <c r="W1981" s="5"/>
      <c r="X1981" s="5"/>
      <c r="Y1981" s="5"/>
      <c r="Z1981" s="5"/>
      <c r="AA1981" s="5"/>
      <c r="AB1981" s="5"/>
      <c r="AC1981" s="5"/>
      <c r="AD1981" s="5"/>
      <c r="AE1981" s="5"/>
      <c r="AF1981" s="5"/>
      <c r="AG1981" s="5"/>
      <c r="AH1981" s="5"/>
      <c r="AI1981" s="5"/>
      <c r="AJ1981" s="5"/>
      <c r="AK1981" s="5"/>
      <c r="AL1981" s="5"/>
      <c r="AM1981" s="5"/>
      <c r="AN1981" s="5"/>
    </row>
    <row r="1982" spans="1:40">
      <c r="A1982" s="5"/>
      <c r="B1982" s="5"/>
      <c r="C1982" s="5"/>
      <c r="D1982" s="145"/>
      <c r="E1982" s="145"/>
      <c r="F1982" s="5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5"/>
      <c r="V1982" s="5"/>
      <c r="W1982" s="5"/>
      <c r="X1982" s="5"/>
      <c r="Y1982" s="5"/>
      <c r="Z1982" s="5"/>
      <c r="AA1982" s="5"/>
      <c r="AB1982" s="5"/>
      <c r="AC1982" s="5"/>
      <c r="AD1982" s="5"/>
      <c r="AE1982" s="5"/>
      <c r="AF1982" s="5"/>
      <c r="AG1982" s="5"/>
      <c r="AH1982" s="5"/>
      <c r="AI1982" s="5"/>
      <c r="AJ1982" s="5"/>
      <c r="AK1982" s="5"/>
      <c r="AL1982" s="5"/>
      <c r="AM1982" s="5"/>
      <c r="AN1982" s="5"/>
    </row>
    <row r="1983" spans="1:40">
      <c r="A1983" s="5"/>
      <c r="B1983" s="5"/>
      <c r="C1983" s="5"/>
      <c r="D1983" s="145"/>
      <c r="E1983" s="145"/>
      <c r="F1983" s="5"/>
      <c r="G1983" s="5"/>
      <c r="H1983" s="5"/>
      <c r="I1983" s="5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  <c r="U1983" s="5"/>
      <c r="V1983" s="5"/>
      <c r="W1983" s="5"/>
      <c r="X1983" s="5"/>
      <c r="Y1983" s="5"/>
      <c r="Z1983" s="5"/>
      <c r="AA1983" s="5"/>
      <c r="AB1983" s="5"/>
      <c r="AC1983" s="5"/>
      <c r="AD1983" s="5"/>
      <c r="AE1983" s="5"/>
      <c r="AF1983" s="5"/>
      <c r="AG1983" s="5"/>
      <c r="AH1983" s="5"/>
      <c r="AI1983" s="5"/>
      <c r="AJ1983" s="5"/>
      <c r="AK1983" s="5"/>
      <c r="AL1983" s="5"/>
      <c r="AM1983" s="5"/>
      <c r="AN1983" s="5"/>
    </row>
    <row r="1984" spans="1:40">
      <c r="A1984" s="5"/>
      <c r="B1984" s="5"/>
      <c r="C1984" s="5"/>
      <c r="D1984" s="145"/>
      <c r="E1984" s="145"/>
      <c r="F1984" s="5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  <c r="U1984" s="5"/>
      <c r="V1984" s="5"/>
      <c r="W1984" s="5"/>
      <c r="X1984" s="5"/>
      <c r="Y1984" s="5"/>
      <c r="Z1984" s="5"/>
      <c r="AA1984" s="5"/>
      <c r="AB1984" s="5"/>
      <c r="AC1984" s="5"/>
      <c r="AD1984" s="5"/>
      <c r="AE1984" s="5"/>
      <c r="AF1984" s="5"/>
      <c r="AG1984" s="5"/>
      <c r="AH1984" s="5"/>
      <c r="AI1984" s="5"/>
      <c r="AJ1984" s="5"/>
      <c r="AK1984" s="5"/>
      <c r="AL1984" s="5"/>
      <c r="AM1984" s="5"/>
      <c r="AN1984" s="5"/>
    </row>
    <row r="1985" spans="1:40">
      <c r="A1985" s="5"/>
      <c r="B1985" s="5"/>
      <c r="C1985" s="5"/>
      <c r="D1985" s="145"/>
      <c r="E1985" s="145"/>
      <c r="F1985" s="5"/>
      <c r="G1985" s="5"/>
      <c r="H1985" s="5"/>
      <c r="I1985" s="5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  <c r="U1985" s="5"/>
      <c r="V1985" s="5"/>
      <c r="W1985" s="5"/>
      <c r="X1985" s="5"/>
      <c r="Y1985" s="5"/>
      <c r="Z1985" s="5"/>
      <c r="AA1985" s="5"/>
      <c r="AB1985" s="5"/>
      <c r="AC1985" s="5"/>
      <c r="AD1985" s="5"/>
      <c r="AE1985" s="5"/>
      <c r="AF1985" s="5"/>
      <c r="AG1985" s="5"/>
      <c r="AH1985" s="5"/>
      <c r="AI1985" s="5"/>
      <c r="AJ1985" s="5"/>
      <c r="AK1985" s="5"/>
      <c r="AL1985" s="5"/>
      <c r="AM1985" s="5"/>
      <c r="AN1985" s="5"/>
    </row>
    <row r="1986" spans="1:40">
      <c r="A1986" s="5"/>
      <c r="B1986" s="5"/>
      <c r="C1986" s="5"/>
      <c r="D1986" s="145"/>
      <c r="E1986" s="145"/>
      <c r="F1986" s="5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  <c r="U1986" s="5"/>
      <c r="V1986" s="5"/>
      <c r="W1986" s="5"/>
      <c r="X1986" s="5"/>
      <c r="Y1986" s="5"/>
      <c r="Z1986" s="5"/>
      <c r="AA1986" s="5"/>
      <c r="AB1986" s="5"/>
      <c r="AC1986" s="5"/>
      <c r="AD1986" s="5"/>
      <c r="AE1986" s="5"/>
      <c r="AF1986" s="5"/>
      <c r="AG1986" s="5"/>
      <c r="AH1986" s="5"/>
      <c r="AI1986" s="5"/>
      <c r="AJ1986" s="5"/>
      <c r="AK1986" s="5"/>
      <c r="AL1986" s="5"/>
      <c r="AM1986" s="5"/>
      <c r="AN1986" s="5"/>
    </row>
    <row r="1987" spans="1:40">
      <c r="A1987" s="5"/>
      <c r="B1987" s="5"/>
      <c r="C1987" s="5"/>
      <c r="D1987" s="145"/>
      <c r="E1987" s="145"/>
      <c r="F1987" s="5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  <c r="U1987" s="5"/>
      <c r="V1987" s="5"/>
      <c r="W1987" s="5"/>
      <c r="X1987" s="5"/>
      <c r="Y1987" s="5"/>
      <c r="Z1987" s="5"/>
      <c r="AA1987" s="5"/>
      <c r="AB1987" s="5"/>
      <c r="AC1987" s="5"/>
      <c r="AD1987" s="5"/>
      <c r="AE1987" s="5"/>
      <c r="AF1987" s="5"/>
      <c r="AG1987" s="5"/>
      <c r="AH1987" s="5"/>
      <c r="AI1987" s="5"/>
      <c r="AJ1987" s="5"/>
      <c r="AK1987" s="5"/>
      <c r="AL1987" s="5"/>
      <c r="AM1987" s="5"/>
      <c r="AN1987" s="5"/>
    </row>
    <row r="1988" spans="1:40">
      <c r="A1988" s="5"/>
      <c r="B1988" s="5"/>
      <c r="C1988" s="5"/>
      <c r="D1988" s="145"/>
      <c r="E1988" s="145"/>
      <c r="F1988" s="5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5"/>
      <c r="V1988" s="5"/>
      <c r="W1988" s="5"/>
      <c r="X1988" s="5"/>
      <c r="Y1988" s="5"/>
      <c r="Z1988" s="5"/>
      <c r="AA1988" s="5"/>
      <c r="AB1988" s="5"/>
      <c r="AC1988" s="5"/>
      <c r="AD1988" s="5"/>
      <c r="AE1988" s="5"/>
      <c r="AF1988" s="5"/>
      <c r="AG1988" s="5"/>
      <c r="AH1988" s="5"/>
      <c r="AI1988" s="5"/>
      <c r="AJ1988" s="5"/>
      <c r="AK1988" s="5"/>
      <c r="AL1988" s="5"/>
      <c r="AM1988" s="5"/>
      <c r="AN1988" s="5"/>
    </row>
    <row r="1989" spans="1:40">
      <c r="A1989" s="5"/>
      <c r="B1989" s="5"/>
      <c r="C1989" s="5"/>
      <c r="D1989" s="145"/>
      <c r="E1989" s="145"/>
      <c r="F1989" s="5"/>
      <c r="G1989" s="5"/>
      <c r="H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  <c r="U1989" s="5"/>
      <c r="V1989" s="5"/>
      <c r="W1989" s="5"/>
      <c r="X1989" s="5"/>
      <c r="Y1989" s="5"/>
      <c r="Z1989" s="5"/>
      <c r="AA1989" s="5"/>
      <c r="AB1989" s="5"/>
      <c r="AC1989" s="5"/>
      <c r="AD1989" s="5"/>
      <c r="AE1989" s="5"/>
      <c r="AF1989" s="5"/>
      <c r="AG1989" s="5"/>
      <c r="AH1989" s="5"/>
      <c r="AI1989" s="5"/>
      <c r="AJ1989" s="5"/>
      <c r="AK1989" s="5"/>
      <c r="AL1989" s="5"/>
      <c r="AM1989" s="5"/>
      <c r="AN1989" s="5"/>
    </row>
    <row r="1990" spans="1:40">
      <c r="A1990" s="5"/>
      <c r="B1990" s="5"/>
      <c r="C1990" s="5"/>
      <c r="D1990" s="145"/>
      <c r="E1990" s="145"/>
      <c r="F1990" s="5"/>
      <c r="G1990" s="5"/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  <c r="U1990" s="5"/>
      <c r="V1990" s="5"/>
      <c r="W1990" s="5"/>
      <c r="X1990" s="5"/>
      <c r="Y1990" s="5"/>
      <c r="Z1990" s="5"/>
      <c r="AA1990" s="5"/>
      <c r="AB1990" s="5"/>
      <c r="AC1990" s="5"/>
      <c r="AD1990" s="5"/>
      <c r="AE1990" s="5"/>
      <c r="AF1990" s="5"/>
      <c r="AG1990" s="5"/>
      <c r="AH1990" s="5"/>
      <c r="AI1990" s="5"/>
      <c r="AJ1990" s="5"/>
      <c r="AK1990" s="5"/>
      <c r="AL1990" s="5"/>
      <c r="AM1990" s="5"/>
      <c r="AN1990" s="5"/>
    </row>
    <row r="1991" spans="1:40">
      <c r="A1991" s="5"/>
      <c r="B1991" s="5"/>
      <c r="C1991" s="5"/>
      <c r="D1991" s="145"/>
      <c r="E1991" s="145"/>
      <c r="F1991" s="5"/>
      <c r="G1991" s="5"/>
      <c r="H1991" s="5"/>
      <c r="I1991" s="5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  <c r="U1991" s="5"/>
      <c r="V1991" s="5"/>
      <c r="W1991" s="5"/>
      <c r="X1991" s="5"/>
      <c r="Y1991" s="5"/>
      <c r="Z1991" s="5"/>
      <c r="AA1991" s="5"/>
      <c r="AB1991" s="5"/>
      <c r="AC1991" s="5"/>
      <c r="AD1991" s="5"/>
      <c r="AE1991" s="5"/>
      <c r="AF1991" s="5"/>
      <c r="AG1991" s="5"/>
      <c r="AH1991" s="5"/>
      <c r="AI1991" s="5"/>
      <c r="AJ1991" s="5"/>
      <c r="AK1991" s="5"/>
      <c r="AL1991" s="5"/>
      <c r="AM1991" s="5"/>
      <c r="AN1991" s="5"/>
    </row>
    <row r="1992" spans="1:40">
      <c r="A1992" s="5"/>
      <c r="B1992" s="5"/>
      <c r="C1992" s="5"/>
      <c r="D1992" s="145"/>
      <c r="E1992" s="145"/>
      <c r="F1992" s="5"/>
      <c r="G1992" s="5"/>
      <c r="H1992" s="5"/>
      <c r="I1992" s="5"/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5"/>
      <c r="U1992" s="5"/>
      <c r="V1992" s="5"/>
      <c r="W1992" s="5"/>
      <c r="X1992" s="5"/>
      <c r="Y1992" s="5"/>
      <c r="Z1992" s="5"/>
      <c r="AA1992" s="5"/>
      <c r="AB1992" s="5"/>
      <c r="AC1992" s="5"/>
      <c r="AD1992" s="5"/>
      <c r="AE1992" s="5"/>
      <c r="AF1992" s="5"/>
      <c r="AG1992" s="5"/>
      <c r="AH1992" s="5"/>
      <c r="AI1992" s="5"/>
      <c r="AJ1992" s="5"/>
      <c r="AK1992" s="5"/>
      <c r="AL1992" s="5"/>
      <c r="AM1992" s="5"/>
      <c r="AN1992" s="5"/>
    </row>
    <row r="1993" spans="1:40">
      <c r="A1993" s="5"/>
      <c r="B1993" s="5"/>
      <c r="C1993" s="5"/>
      <c r="D1993" s="145"/>
      <c r="E1993" s="145"/>
      <c r="F1993" s="5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  <c r="U1993" s="5"/>
      <c r="V1993" s="5"/>
      <c r="W1993" s="5"/>
      <c r="X1993" s="5"/>
      <c r="Y1993" s="5"/>
      <c r="Z1993" s="5"/>
      <c r="AA1993" s="5"/>
      <c r="AB1993" s="5"/>
      <c r="AC1993" s="5"/>
      <c r="AD1993" s="5"/>
      <c r="AE1993" s="5"/>
      <c r="AF1993" s="5"/>
      <c r="AG1993" s="5"/>
      <c r="AH1993" s="5"/>
      <c r="AI1993" s="5"/>
      <c r="AJ1993" s="5"/>
      <c r="AK1993" s="5"/>
      <c r="AL1993" s="5"/>
      <c r="AM1993" s="5"/>
      <c r="AN1993" s="5"/>
    </row>
    <row r="1994" spans="1:40">
      <c r="A1994" s="5"/>
      <c r="B1994" s="5"/>
      <c r="C1994" s="5"/>
      <c r="D1994" s="145"/>
      <c r="E1994" s="145"/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5"/>
      <c r="V1994" s="5"/>
      <c r="W1994" s="5"/>
      <c r="X1994" s="5"/>
      <c r="Y1994" s="5"/>
      <c r="Z1994" s="5"/>
      <c r="AA1994" s="5"/>
      <c r="AB1994" s="5"/>
      <c r="AC1994" s="5"/>
      <c r="AD1994" s="5"/>
      <c r="AE1994" s="5"/>
      <c r="AF1994" s="5"/>
      <c r="AG1994" s="5"/>
      <c r="AH1994" s="5"/>
      <c r="AI1994" s="5"/>
      <c r="AJ1994" s="5"/>
      <c r="AK1994" s="5"/>
      <c r="AL1994" s="5"/>
      <c r="AM1994" s="5"/>
      <c r="AN1994" s="5"/>
    </row>
    <row r="1995" spans="1:40">
      <c r="A1995" s="5"/>
      <c r="B1995" s="5"/>
      <c r="C1995" s="5"/>
      <c r="D1995" s="145"/>
      <c r="E1995" s="145"/>
      <c r="F1995" s="5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  <c r="U1995" s="5"/>
      <c r="V1995" s="5"/>
      <c r="W1995" s="5"/>
      <c r="X1995" s="5"/>
      <c r="Y1995" s="5"/>
      <c r="Z1995" s="5"/>
      <c r="AA1995" s="5"/>
      <c r="AB1995" s="5"/>
      <c r="AC1995" s="5"/>
      <c r="AD1995" s="5"/>
      <c r="AE1995" s="5"/>
      <c r="AF1995" s="5"/>
      <c r="AG1995" s="5"/>
      <c r="AH1995" s="5"/>
      <c r="AI1995" s="5"/>
      <c r="AJ1995" s="5"/>
      <c r="AK1995" s="5"/>
      <c r="AL1995" s="5"/>
      <c r="AM1995" s="5"/>
      <c r="AN1995" s="5"/>
    </row>
    <row r="1996" spans="1:40">
      <c r="A1996" s="5"/>
      <c r="B1996" s="5"/>
      <c r="C1996" s="5"/>
      <c r="D1996" s="145"/>
      <c r="E1996" s="145"/>
      <c r="F1996" s="5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5"/>
      <c r="V1996" s="5"/>
      <c r="W1996" s="5"/>
      <c r="X1996" s="5"/>
      <c r="Y1996" s="5"/>
      <c r="Z1996" s="5"/>
      <c r="AA1996" s="5"/>
      <c r="AB1996" s="5"/>
      <c r="AC1996" s="5"/>
      <c r="AD1996" s="5"/>
      <c r="AE1996" s="5"/>
      <c r="AF1996" s="5"/>
      <c r="AG1996" s="5"/>
      <c r="AH1996" s="5"/>
      <c r="AI1996" s="5"/>
      <c r="AJ1996" s="5"/>
      <c r="AK1996" s="5"/>
      <c r="AL1996" s="5"/>
      <c r="AM1996" s="5"/>
      <c r="AN1996" s="5"/>
    </row>
    <row r="1997" spans="1:40">
      <c r="A1997" s="5"/>
      <c r="B1997" s="5"/>
      <c r="C1997" s="5"/>
      <c r="D1997" s="145"/>
      <c r="E1997" s="145"/>
      <c r="F1997" s="5"/>
      <c r="G1997" s="5"/>
      <c r="H1997" s="5"/>
      <c r="I1997" s="5"/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5"/>
      <c r="U1997" s="5"/>
      <c r="V1997" s="5"/>
      <c r="W1997" s="5"/>
      <c r="X1997" s="5"/>
      <c r="Y1997" s="5"/>
      <c r="Z1997" s="5"/>
      <c r="AA1997" s="5"/>
      <c r="AB1997" s="5"/>
      <c r="AC1997" s="5"/>
      <c r="AD1997" s="5"/>
      <c r="AE1997" s="5"/>
      <c r="AF1997" s="5"/>
      <c r="AG1997" s="5"/>
      <c r="AH1997" s="5"/>
      <c r="AI1997" s="5"/>
      <c r="AJ1997" s="5"/>
      <c r="AK1997" s="5"/>
      <c r="AL1997" s="5"/>
      <c r="AM1997" s="5"/>
      <c r="AN1997" s="5"/>
    </row>
    <row r="1998" spans="1:40">
      <c r="A1998" s="5"/>
      <c r="B1998" s="5"/>
      <c r="C1998" s="5"/>
      <c r="D1998" s="145"/>
      <c r="E1998" s="145"/>
      <c r="F1998" s="5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5"/>
      <c r="V1998" s="5"/>
      <c r="W1998" s="5"/>
      <c r="X1998" s="5"/>
      <c r="Y1998" s="5"/>
      <c r="Z1998" s="5"/>
      <c r="AA1998" s="5"/>
      <c r="AB1998" s="5"/>
      <c r="AC1998" s="5"/>
      <c r="AD1998" s="5"/>
      <c r="AE1998" s="5"/>
      <c r="AF1998" s="5"/>
      <c r="AG1998" s="5"/>
      <c r="AH1998" s="5"/>
      <c r="AI1998" s="5"/>
      <c r="AJ1998" s="5"/>
      <c r="AK1998" s="5"/>
      <c r="AL1998" s="5"/>
      <c r="AM1998" s="5"/>
      <c r="AN1998" s="5"/>
    </row>
    <row r="1999" spans="1:40">
      <c r="A1999" s="5"/>
      <c r="B1999" s="5"/>
      <c r="C1999" s="5"/>
      <c r="D1999" s="145"/>
      <c r="E1999" s="145"/>
      <c r="F1999" s="5"/>
      <c r="G1999" s="5"/>
      <c r="H1999" s="5"/>
      <c r="I1999" s="5"/>
      <c r="J1999" s="5"/>
      <c r="K1999" s="5"/>
      <c r="L1999" s="5"/>
      <c r="M1999" s="5"/>
      <c r="N1999" s="5"/>
      <c r="O1999" s="5"/>
      <c r="P1999" s="5"/>
      <c r="Q1999" s="5"/>
      <c r="R1999" s="5"/>
      <c r="S1999" s="5"/>
      <c r="T1999" s="5"/>
      <c r="U1999" s="5"/>
      <c r="V1999" s="5"/>
      <c r="W1999" s="5"/>
      <c r="X1999" s="5"/>
      <c r="Y1999" s="5"/>
      <c r="Z1999" s="5"/>
      <c r="AA1999" s="5"/>
      <c r="AB1999" s="5"/>
      <c r="AC1999" s="5"/>
      <c r="AD1999" s="5"/>
      <c r="AE1999" s="5"/>
      <c r="AF1999" s="5"/>
      <c r="AG1999" s="5"/>
      <c r="AH1999" s="5"/>
      <c r="AI1999" s="5"/>
      <c r="AJ1999" s="5"/>
      <c r="AK1999" s="5"/>
      <c r="AL1999" s="5"/>
      <c r="AM1999" s="5"/>
      <c r="AN1999" s="5"/>
    </row>
    <row r="2000" spans="1:40">
      <c r="A2000" s="5"/>
      <c r="B2000" s="5"/>
      <c r="C2000" s="5"/>
      <c r="D2000" s="145"/>
      <c r="E2000" s="145"/>
      <c r="F2000" s="5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  <c r="U2000" s="5"/>
      <c r="V2000" s="5"/>
      <c r="W2000" s="5"/>
      <c r="X2000" s="5"/>
      <c r="Y2000" s="5"/>
      <c r="Z2000" s="5"/>
      <c r="AA2000" s="5"/>
      <c r="AB2000" s="5"/>
      <c r="AC2000" s="5"/>
      <c r="AD2000" s="5"/>
      <c r="AE2000" s="5"/>
      <c r="AF2000" s="5"/>
      <c r="AG2000" s="5"/>
      <c r="AH2000" s="5"/>
      <c r="AI2000" s="5"/>
      <c r="AJ2000" s="5"/>
      <c r="AK2000" s="5"/>
      <c r="AL2000" s="5"/>
      <c r="AM2000" s="5"/>
      <c r="AN2000" s="5"/>
    </row>
    <row r="2001" spans="1:40">
      <c r="A2001" s="5"/>
      <c r="B2001" s="5"/>
      <c r="C2001" s="5"/>
      <c r="D2001" s="145"/>
      <c r="E2001" s="145"/>
      <c r="F2001" s="5"/>
      <c r="G2001" s="5"/>
      <c r="H2001" s="5"/>
      <c r="I2001" s="5"/>
      <c r="J2001" s="5"/>
      <c r="K2001" s="5"/>
      <c r="L2001" s="5"/>
      <c r="M2001" s="5"/>
      <c r="N2001" s="5"/>
      <c r="O2001" s="5"/>
      <c r="P2001" s="5"/>
      <c r="Q2001" s="5"/>
      <c r="R2001" s="5"/>
      <c r="S2001" s="5"/>
      <c r="T2001" s="5"/>
      <c r="U2001" s="5"/>
      <c r="V2001" s="5"/>
      <c r="W2001" s="5"/>
      <c r="X2001" s="5"/>
      <c r="Y2001" s="5"/>
      <c r="Z2001" s="5"/>
      <c r="AA2001" s="5"/>
      <c r="AB2001" s="5"/>
      <c r="AC2001" s="5"/>
      <c r="AD2001" s="5"/>
      <c r="AE2001" s="5"/>
      <c r="AF2001" s="5"/>
      <c r="AG2001" s="5"/>
      <c r="AH2001" s="5"/>
      <c r="AI2001" s="5"/>
      <c r="AJ2001" s="5"/>
      <c r="AK2001" s="5"/>
      <c r="AL2001" s="5"/>
      <c r="AM2001" s="5"/>
      <c r="AN2001" s="5"/>
    </row>
    <row r="2002" spans="1:40">
      <c r="A2002" s="5"/>
      <c r="B2002" s="5"/>
      <c r="C2002" s="5"/>
      <c r="D2002" s="145"/>
      <c r="E2002" s="145"/>
      <c r="F2002" s="5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/>
      <c r="U2002" s="5"/>
      <c r="V2002" s="5"/>
      <c r="W2002" s="5"/>
      <c r="X2002" s="5"/>
      <c r="Y2002" s="5"/>
      <c r="Z2002" s="5"/>
      <c r="AA2002" s="5"/>
      <c r="AB2002" s="5"/>
      <c r="AC2002" s="5"/>
      <c r="AD2002" s="5"/>
      <c r="AE2002" s="5"/>
      <c r="AF2002" s="5"/>
      <c r="AG2002" s="5"/>
      <c r="AH2002" s="5"/>
      <c r="AI2002" s="5"/>
      <c r="AJ2002" s="5"/>
      <c r="AK2002" s="5"/>
      <c r="AL2002" s="5"/>
      <c r="AM2002" s="5"/>
      <c r="AN2002" s="5"/>
    </row>
    <row r="2003" spans="1:40">
      <c r="A2003" s="5"/>
      <c r="B2003" s="5"/>
      <c r="C2003" s="5"/>
      <c r="D2003" s="145"/>
      <c r="E2003" s="145"/>
      <c r="F2003" s="5"/>
      <c r="G2003" s="5"/>
      <c r="H2003" s="5"/>
      <c r="I2003" s="5"/>
      <c r="J2003" s="5"/>
      <c r="K2003" s="5"/>
      <c r="L2003" s="5"/>
      <c r="M2003" s="5"/>
      <c r="N2003" s="5"/>
      <c r="O2003" s="5"/>
      <c r="P2003" s="5"/>
      <c r="Q2003" s="5"/>
      <c r="R2003" s="5"/>
      <c r="S2003" s="5"/>
      <c r="T2003" s="5"/>
      <c r="U2003" s="5"/>
      <c r="V2003" s="5"/>
      <c r="W2003" s="5"/>
      <c r="X2003" s="5"/>
      <c r="Y2003" s="5"/>
      <c r="Z2003" s="5"/>
      <c r="AA2003" s="5"/>
      <c r="AB2003" s="5"/>
      <c r="AC2003" s="5"/>
      <c r="AD2003" s="5"/>
      <c r="AE2003" s="5"/>
      <c r="AF2003" s="5"/>
      <c r="AG2003" s="5"/>
      <c r="AH2003" s="5"/>
      <c r="AI2003" s="5"/>
      <c r="AJ2003" s="5"/>
      <c r="AK2003" s="5"/>
      <c r="AL2003" s="5"/>
      <c r="AM2003" s="5"/>
      <c r="AN2003" s="5"/>
    </row>
    <row r="2004" spans="1:40">
      <c r="A2004" s="5"/>
      <c r="B2004" s="5"/>
      <c r="C2004" s="5"/>
      <c r="D2004" s="145"/>
      <c r="E2004" s="145"/>
      <c r="F2004" s="5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/>
      <c r="U2004" s="5"/>
      <c r="V2004" s="5"/>
      <c r="W2004" s="5"/>
      <c r="X2004" s="5"/>
      <c r="Y2004" s="5"/>
      <c r="Z2004" s="5"/>
      <c r="AA2004" s="5"/>
      <c r="AB2004" s="5"/>
      <c r="AC2004" s="5"/>
      <c r="AD2004" s="5"/>
      <c r="AE2004" s="5"/>
      <c r="AF2004" s="5"/>
      <c r="AG2004" s="5"/>
      <c r="AH2004" s="5"/>
      <c r="AI2004" s="5"/>
      <c r="AJ2004" s="5"/>
      <c r="AK2004" s="5"/>
      <c r="AL2004" s="5"/>
      <c r="AM2004" s="5"/>
      <c r="AN2004" s="5"/>
    </row>
    <row r="2005" spans="1:40">
      <c r="A2005" s="5"/>
      <c r="B2005" s="5"/>
      <c r="C2005" s="5"/>
      <c r="D2005" s="145"/>
      <c r="E2005" s="145"/>
      <c r="F2005" s="5"/>
      <c r="G2005" s="5"/>
      <c r="H2005" s="5"/>
      <c r="I2005" s="5"/>
      <c r="J2005" s="5"/>
      <c r="K2005" s="5"/>
      <c r="L2005" s="5"/>
      <c r="M2005" s="5"/>
      <c r="N2005" s="5"/>
      <c r="O2005" s="5"/>
      <c r="P2005" s="5"/>
      <c r="Q2005" s="5"/>
      <c r="R2005" s="5"/>
      <c r="S2005" s="5"/>
      <c r="T2005" s="5"/>
      <c r="U2005" s="5"/>
      <c r="V2005" s="5"/>
      <c r="W2005" s="5"/>
      <c r="X2005" s="5"/>
      <c r="Y2005" s="5"/>
      <c r="Z2005" s="5"/>
      <c r="AA2005" s="5"/>
      <c r="AB2005" s="5"/>
      <c r="AC2005" s="5"/>
      <c r="AD2005" s="5"/>
      <c r="AE2005" s="5"/>
      <c r="AF2005" s="5"/>
      <c r="AG2005" s="5"/>
      <c r="AH2005" s="5"/>
      <c r="AI2005" s="5"/>
      <c r="AJ2005" s="5"/>
      <c r="AK2005" s="5"/>
      <c r="AL2005" s="5"/>
      <c r="AM2005" s="5"/>
      <c r="AN2005" s="5"/>
    </row>
    <row r="2006" spans="1:40">
      <c r="A2006" s="5"/>
      <c r="B2006" s="5"/>
      <c r="C2006" s="5"/>
      <c r="D2006" s="145"/>
      <c r="E2006" s="145"/>
      <c r="F2006" s="5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/>
      <c r="U2006" s="5"/>
      <c r="V2006" s="5"/>
      <c r="W2006" s="5"/>
      <c r="X2006" s="5"/>
      <c r="Y2006" s="5"/>
      <c r="Z2006" s="5"/>
      <c r="AA2006" s="5"/>
      <c r="AB2006" s="5"/>
      <c r="AC2006" s="5"/>
      <c r="AD2006" s="5"/>
      <c r="AE2006" s="5"/>
      <c r="AF2006" s="5"/>
      <c r="AG2006" s="5"/>
      <c r="AH2006" s="5"/>
      <c r="AI2006" s="5"/>
      <c r="AJ2006" s="5"/>
      <c r="AK2006" s="5"/>
      <c r="AL2006" s="5"/>
      <c r="AM2006" s="5"/>
      <c r="AN2006" s="5"/>
    </row>
    <row r="2007" spans="1:40">
      <c r="A2007" s="5"/>
      <c r="B2007" s="5"/>
      <c r="C2007" s="5"/>
      <c r="D2007" s="145"/>
      <c r="E2007" s="145"/>
      <c r="F2007" s="5"/>
      <c r="G2007" s="5"/>
      <c r="H2007" s="5"/>
      <c r="I2007" s="5"/>
      <c r="J2007" s="5"/>
      <c r="K2007" s="5"/>
      <c r="L2007" s="5"/>
      <c r="M2007" s="5"/>
      <c r="N2007" s="5"/>
      <c r="O2007" s="5"/>
      <c r="P2007" s="5"/>
      <c r="Q2007" s="5"/>
      <c r="R2007" s="5"/>
      <c r="S2007" s="5"/>
      <c r="T2007" s="5"/>
      <c r="U2007" s="5"/>
      <c r="V2007" s="5"/>
      <c r="W2007" s="5"/>
      <c r="X2007" s="5"/>
      <c r="Y2007" s="5"/>
      <c r="Z2007" s="5"/>
      <c r="AA2007" s="5"/>
      <c r="AB2007" s="5"/>
      <c r="AC2007" s="5"/>
      <c r="AD2007" s="5"/>
      <c r="AE2007" s="5"/>
      <c r="AF2007" s="5"/>
      <c r="AG2007" s="5"/>
      <c r="AH2007" s="5"/>
      <c r="AI2007" s="5"/>
      <c r="AJ2007" s="5"/>
      <c r="AK2007" s="5"/>
      <c r="AL2007" s="5"/>
      <c r="AM2007" s="5"/>
      <c r="AN2007" s="5"/>
    </row>
    <row r="2008" spans="1:40">
      <c r="A2008" s="5"/>
      <c r="B2008" s="5"/>
      <c r="C2008" s="5"/>
      <c r="D2008" s="145"/>
      <c r="E2008" s="145"/>
      <c r="F2008" s="5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/>
      <c r="U2008" s="5"/>
      <c r="V2008" s="5"/>
      <c r="W2008" s="5"/>
      <c r="X2008" s="5"/>
      <c r="Y2008" s="5"/>
      <c r="Z2008" s="5"/>
      <c r="AA2008" s="5"/>
      <c r="AB2008" s="5"/>
      <c r="AC2008" s="5"/>
      <c r="AD2008" s="5"/>
      <c r="AE2008" s="5"/>
      <c r="AF2008" s="5"/>
      <c r="AG2008" s="5"/>
      <c r="AH2008" s="5"/>
      <c r="AI2008" s="5"/>
      <c r="AJ2008" s="5"/>
      <c r="AK2008" s="5"/>
      <c r="AL2008" s="5"/>
      <c r="AM2008" s="5"/>
      <c r="AN2008" s="5"/>
    </row>
    <row r="2009" spans="1:40">
      <c r="A2009" s="5"/>
      <c r="B2009" s="5"/>
      <c r="C2009" s="5"/>
      <c r="D2009" s="145"/>
      <c r="E2009" s="145"/>
      <c r="F2009" s="5"/>
      <c r="G2009" s="5"/>
      <c r="H2009" s="5"/>
      <c r="I2009" s="5"/>
      <c r="J2009" s="5"/>
      <c r="K2009" s="5"/>
      <c r="L2009" s="5"/>
      <c r="M2009" s="5"/>
      <c r="N2009" s="5"/>
      <c r="O2009" s="5"/>
      <c r="P2009" s="5"/>
      <c r="Q2009" s="5"/>
      <c r="R2009" s="5"/>
      <c r="S2009" s="5"/>
      <c r="T2009" s="5"/>
      <c r="U2009" s="5"/>
      <c r="V2009" s="5"/>
      <c r="W2009" s="5"/>
      <c r="X2009" s="5"/>
      <c r="Y2009" s="5"/>
      <c r="Z2009" s="5"/>
      <c r="AA2009" s="5"/>
      <c r="AB2009" s="5"/>
      <c r="AC2009" s="5"/>
      <c r="AD2009" s="5"/>
      <c r="AE2009" s="5"/>
      <c r="AF2009" s="5"/>
      <c r="AG2009" s="5"/>
      <c r="AH2009" s="5"/>
      <c r="AI2009" s="5"/>
      <c r="AJ2009" s="5"/>
      <c r="AK2009" s="5"/>
      <c r="AL2009" s="5"/>
      <c r="AM2009" s="5"/>
      <c r="AN2009" s="5"/>
    </row>
    <row r="2010" spans="1:40">
      <c r="A2010" s="5"/>
      <c r="B2010" s="5"/>
      <c r="C2010" s="5"/>
      <c r="D2010" s="145"/>
      <c r="E2010" s="145"/>
      <c r="F2010" s="5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/>
      <c r="U2010" s="5"/>
      <c r="V2010" s="5"/>
      <c r="W2010" s="5"/>
      <c r="X2010" s="5"/>
      <c r="Y2010" s="5"/>
      <c r="Z2010" s="5"/>
      <c r="AA2010" s="5"/>
      <c r="AB2010" s="5"/>
      <c r="AC2010" s="5"/>
      <c r="AD2010" s="5"/>
      <c r="AE2010" s="5"/>
      <c r="AF2010" s="5"/>
      <c r="AG2010" s="5"/>
      <c r="AH2010" s="5"/>
      <c r="AI2010" s="5"/>
      <c r="AJ2010" s="5"/>
      <c r="AK2010" s="5"/>
      <c r="AL2010" s="5"/>
      <c r="AM2010" s="5"/>
      <c r="AN2010" s="5"/>
    </row>
    <row r="2011" spans="1:40">
      <c r="A2011" s="5"/>
      <c r="B2011" s="5"/>
      <c r="C2011" s="5"/>
      <c r="D2011" s="145"/>
      <c r="E2011" s="145"/>
      <c r="F2011" s="5"/>
      <c r="G2011" s="5"/>
      <c r="H2011" s="5"/>
      <c r="I2011" s="5"/>
      <c r="J2011" s="5"/>
      <c r="K2011" s="5"/>
      <c r="L2011" s="5"/>
      <c r="M2011" s="5"/>
      <c r="N2011" s="5"/>
      <c r="O2011" s="5"/>
      <c r="P2011" s="5"/>
      <c r="Q2011" s="5"/>
      <c r="R2011" s="5"/>
      <c r="S2011" s="5"/>
      <c r="T2011" s="5"/>
      <c r="U2011" s="5"/>
      <c r="V2011" s="5"/>
      <c r="W2011" s="5"/>
      <c r="X2011" s="5"/>
      <c r="Y2011" s="5"/>
      <c r="Z2011" s="5"/>
      <c r="AA2011" s="5"/>
      <c r="AB2011" s="5"/>
      <c r="AC2011" s="5"/>
      <c r="AD2011" s="5"/>
      <c r="AE2011" s="5"/>
      <c r="AF2011" s="5"/>
      <c r="AG2011" s="5"/>
      <c r="AH2011" s="5"/>
      <c r="AI2011" s="5"/>
      <c r="AJ2011" s="5"/>
      <c r="AK2011" s="5"/>
      <c r="AL2011" s="5"/>
      <c r="AM2011" s="5"/>
      <c r="AN2011" s="5"/>
    </row>
    <row r="2012" spans="1:40">
      <c r="A2012" s="5"/>
      <c r="B2012" s="5"/>
      <c r="C2012" s="5"/>
      <c r="D2012" s="145"/>
      <c r="E2012" s="145"/>
      <c r="F2012" s="5"/>
      <c r="G2012" s="5"/>
      <c r="H2012" s="5"/>
      <c r="I2012" s="5"/>
      <c r="J2012" s="5"/>
      <c r="K2012" s="5"/>
      <c r="L2012" s="5"/>
      <c r="M2012" s="5"/>
      <c r="N2012" s="5"/>
      <c r="O2012" s="5"/>
      <c r="P2012" s="5"/>
      <c r="Q2012" s="5"/>
      <c r="R2012" s="5"/>
      <c r="S2012" s="5"/>
      <c r="T2012" s="5"/>
      <c r="U2012" s="5"/>
      <c r="V2012" s="5"/>
      <c r="W2012" s="5"/>
      <c r="X2012" s="5"/>
      <c r="Y2012" s="5"/>
      <c r="Z2012" s="5"/>
      <c r="AA2012" s="5"/>
      <c r="AB2012" s="5"/>
      <c r="AC2012" s="5"/>
      <c r="AD2012" s="5"/>
      <c r="AE2012" s="5"/>
      <c r="AF2012" s="5"/>
      <c r="AG2012" s="5"/>
      <c r="AH2012" s="5"/>
      <c r="AI2012" s="5"/>
      <c r="AJ2012" s="5"/>
      <c r="AK2012" s="5"/>
      <c r="AL2012" s="5"/>
      <c r="AM2012" s="5"/>
      <c r="AN2012" s="5"/>
    </row>
    <row r="2013" spans="1:40">
      <c r="A2013" s="5"/>
      <c r="B2013" s="5"/>
      <c r="C2013" s="5"/>
      <c r="D2013" s="145"/>
      <c r="E2013" s="145"/>
      <c r="F2013" s="5"/>
      <c r="G2013" s="5"/>
      <c r="H2013" s="5"/>
      <c r="I2013" s="5"/>
      <c r="J2013" s="5"/>
      <c r="K2013" s="5"/>
      <c r="L2013" s="5"/>
      <c r="M2013" s="5"/>
      <c r="N2013" s="5"/>
      <c r="O2013" s="5"/>
      <c r="P2013" s="5"/>
      <c r="Q2013" s="5"/>
      <c r="R2013" s="5"/>
      <c r="S2013" s="5"/>
      <c r="T2013" s="5"/>
      <c r="U2013" s="5"/>
      <c r="V2013" s="5"/>
      <c r="W2013" s="5"/>
      <c r="X2013" s="5"/>
      <c r="Y2013" s="5"/>
      <c r="Z2013" s="5"/>
      <c r="AA2013" s="5"/>
      <c r="AB2013" s="5"/>
      <c r="AC2013" s="5"/>
      <c r="AD2013" s="5"/>
      <c r="AE2013" s="5"/>
      <c r="AF2013" s="5"/>
      <c r="AG2013" s="5"/>
      <c r="AH2013" s="5"/>
      <c r="AI2013" s="5"/>
      <c r="AJ2013" s="5"/>
      <c r="AK2013" s="5"/>
      <c r="AL2013" s="5"/>
      <c r="AM2013" s="5"/>
      <c r="AN2013" s="5"/>
    </row>
    <row r="2014" spans="1:40">
      <c r="A2014" s="5"/>
      <c r="B2014" s="5"/>
      <c r="C2014" s="5"/>
      <c r="D2014" s="145"/>
      <c r="E2014" s="145"/>
      <c r="F2014" s="5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/>
      <c r="U2014" s="5"/>
      <c r="V2014" s="5"/>
      <c r="W2014" s="5"/>
      <c r="X2014" s="5"/>
      <c r="Y2014" s="5"/>
      <c r="Z2014" s="5"/>
      <c r="AA2014" s="5"/>
      <c r="AB2014" s="5"/>
      <c r="AC2014" s="5"/>
      <c r="AD2014" s="5"/>
      <c r="AE2014" s="5"/>
      <c r="AF2014" s="5"/>
      <c r="AG2014" s="5"/>
      <c r="AH2014" s="5"/>
      <c r="AI2014" s="5"/>
      <c r="AJ2014" s="5"/>
      <c r="AK2014" s="5"/>
      <c r="AL2014" s="5"/>
      <c r="AM2014" s="5"/>
      <c r="AN2014" s="5"/>
    </row>
    <row r="2015" spans="1:40">
      <c r="A2015" s="5"/>
      <c r="B2015" s="5"/>
      <c r="C2015" s="5"/>
      <c r="D2015" s="145"/>
      <c r="E2015" s="145"/>
      <c r="F2015" s="5"/>
      <c r="G2015" s="5"/>
      <c r="H2015" s="5"/>
      <c r="I2015" s="5"/>
      <c r="J2015" s="5"/>
      <c r="K2015" s="5"/>
      <c r="L2015" s="5"/>
      <c r="M2015" s="5"/>
      <c r="N2015" s="5"/>
      <c r="O2015" s="5"/>
      <c r="P2015" s="5"/>
      <c r="Q2015" s="5"/>
      <c r="R2015" s="5"/>
      <c r="S2015" s="5"/>
      <c r="T2015" s="5"/>
      <c r="U2015" s="5"/>
      <c r="V2015" s="5"/>
      <c r="W2015" s="5"/>
      <c r="X2015" s="5"/>
      <c r="Y2015" s="5"/>
      <c r="Z2015" s="5"/>
      <c r="AA2015" s="5"/>
      <c r="AB2015" s="5"/>
      <c r="AC2015" s="5"/>
      <c r="AD2015" s="5"/>
      <c r="AE2015" s="5"/>
      <c r="AF2015" s="5"/>
      <c r="AG2015" s="5"/>
      <c r="AH2015" s="5"/>
      <c r="AI2015" s="5"/>
      <c r="AJ2015" s="5"/>
      <c r="AK2015" s="5"/>
      <c r="AL2015" s="5"/>
      <c r="AM2015" s="5"/>
      <c r="AN2015" s="5"/>
    </row>
    <row r="2016" spans="1:40">
      <c r="A2016" s="5"/>
      <c r="B2016" s="5"/>
      <c r="C2016" s="5"/>
      <c r="D2016" s="145"/>
      <c r="E2016" s="145"/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/>
      <c r="U2016" s="5"/>
      <c r="V2016" s="5"/>
      <c r="W2016" s="5"/>
      <c r="X2016" s="5"/>
      <c r="Y2016" s="5"/>
      <c r="Z2016" s="5"/>
      <c r="AA2016" s="5"/>
      <c r="AB2016" s="5"/>
      <c r="AC2016" s="5"/>
      <c r="AD2016" s="5"/>
      <c r="AE2016" s="5"/>
      <c r="AF2016" s="5"/>
      <c r="AG2016" s="5"/>
      <c r="AH2016" s="5"/>
      <c r="AI2016" s="5"/>
      <c r="AJ2016" s="5"/>
      <c r="AK2016" s="5"/>
      <c r="AL2016" s="5"/>
      <c r="AM2016" s="5"/>
      <c r="AN2016" s="5"/>
    </row>
    <row r="2017" spans="1:40">
      <c r="A2017" s="5"/>
      <c r="B2017" s="5"/>
      <c r="C2017" s="5"/>
      <c r="D2017" s="145"/>
      <c r="E2017" s="145"/>
      <c r="F2017" s="5"/>
      <c r="G2017" s="5"/>
      <c r="H2017" s="5"/>
      <c r="I2017" s="5"/>
      <c r="J2017" s="5"/>
      <c r="K2017" s="5"/>
      <c r="L2017" s="5"/>
      <c r="M2017" s="5"/>
      <c r="N2017" s="5"/>
      <c r="O2017" s="5"/>
      <c r="P2017" s="5"/>
      <c r="Q2017" s="5"/>
      <c r="R2017" s="5"/>
      <c r="S2017" s="5"/>
      <c r="T2017" s="5"/>
      <c r="U2017" s="5"/>
      <c r="V2017" s="5"/>
      <c r="W2017" s="5"/>
      <c r="X2017" s="5"/>
      <c r="Y2017" s="5"/>
      <c r="Z2017" s="5"/>
      <c r="AA2017" s="5"/>
      <c r="AB2017" s="5"/>
      <c r="AC2017" s="5"/>
      <c r="AD2017" s="5"/>
      <c r="AE2017" s="5"/>
      <c r="AF2017" s="5"/>
      <c r="AG2017" s="5"/>
      <c r="AH2017" s="5"/>
      <c r="AI2017" s="5"/>
      <c r="AJ2017" s="5"/>
      <c r="AK2017" s="5"/>
      <c r="AL2017" s="5"/>
      <c r="AM2017" s="5"/>
      <c r="AN2017" s="5"/>
    </row>
    <row r="2018" spans="1:40">
      <c r="A2018" s="5"/>
      <c r="B2018" s="5"/>
      <c r="C2018" s="5"/>
      <c r="D2018" s="145"/>
      <c r="E2018" s="145"/>
      <c r="F2018" s="5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/>
      <c r="U2018" s="5"/>
      <c r="V2018" s="5"/>
      <c r="W2018" s="5"/>
      <c r="X2018" s="5"/>
      <c r="Y2018" s="5"/>
      <c r="Z2018" s="5"/>
      <c r="AA2018" s="5"/>
      <c r="AB2018" s="5"/>
      <c r="AC2018" s="5"/>
      <c r="AD2018" s="5"/>
      <c r="AE2018" s="5"/>
      <c r="AF2018" s="5"/>
      <c r="AG2018" s="5"/>
      <c r="AH2018" s="5"/>
      <c r="AI2018" s="5"/>
      <c r="AJ2018" s="5"/>
      <c r="AK2018" s="5"/>
      <c r="AL2018" s="5"/>
      <c r="AM2018" s="5"/>
      <c r="AN2018" s="5"/>
    </row>
    <row r="2019" spans="1:40">
      <c r="A2019" s="5"/>
      <c r="B2019" s="5"/>
      <c r="C2019" s="5"/>
      <c r="D2019" s="145"/>
      <c r="E2019" s="145"/>
      <c r="F2019" s="5"/>
      <c r="G2019" s="5"/>
      <c r="H2019" s="5"/>
      <c r="I2019" s="5"/>
      <c r="J2019" s="5"/>
      <c r="K2019" s="5"/>
      <c r="L2019" s="5"/>
      <c r="M2019" s="5"/>
      <c r="N2019" s="5"/>
      <c r="O2019" s="5"/>
      <c r="P2019" s="5"/>
      <c r="Q2019" s="5"/>
      <c r="R2019" s="5"/>
      <c r="S2019" s="5"/>
      <c r="T2019" s="5"/>
      <c r="U2019" s="5"/>
      <c r="V2019" s="5"/>
      <c r="W2019" s="5"/>
      <c r="X2019" s="5"/>
      <c r="Y2019" s="5"/>
      <c r="Z2019" s="5"/>
      <c r="AA2019" s="5"/>
      <c r="AB2019" s="5"/>
      <c r="AC2019" s="5"/>
      <c r="AD2019" s="5"/>
      <c r="AE2019" s="5"/>
      <c r="AF2019" s="5"/>
      <c r="AG2019" s="5"/>
      <c r="AH2019" s="5"/>
      <c r="AI2019" s="5"/>
      <c r="AJ2019" s="5"/>
      <c r="AK2019" s="5"/>
      <c r="AL2019" s="5"/>
      <c r="AM2019" s="5"/>
      <c r="AN2019" s="5"/>
    </row>
    <row r="2020" spans="1:40">
      <c r="A2020" s="5"/>
      <c r="B2020" s="5"/>
      <c r="C2020" s="5"/>
      <c r="D2020" s="145"/>
      <c r="E2020" s="145"/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/>
      <c r="U2020" s="5"/>
      <c r="V2020" s="5"/>
      <c r="W2020" s="5"/>
      <c r="X2020" s="5"/>
      <c r="Y2020" s="5"/>
      <c r="Z2020" s="5"/>
      <c r="AA2020" s="5"/>
      <c r="AB2020" s="5"/>
      <c r="AC2020" s="5"/>
      <c r="AD2020" s="5"/>
      <c r="AE2020" s="5"/>
      <c r="AF2020" s="5"/>
      <c r="AG2020" s="5"/>
      <c r="AH2020" s="5"/>
      <c r="AI2020" s="5"/>
      <c r="AJ2020" s="5"/>
      <c r="AK2020" s="5"/>
      <c r="AL2020" s="5"/>
      <c r="AM2020" s="5"/>
      <c r="AN2020" s="5"/>
    </row>
    <row r="2021" spans="1:40">
      <c r="A2021" s="5"/>
      <c r="B2021" s="5"/>
      <c r="C2021" s="5"/>
      <c r="D2021" s="145"/>
      <c r="E2021" s="145"/>
      <c r="F2021" s="5"/>
      <c r="G2021" s="5"/>
      <c r="H2021" s="5"/>
      <c r="I2021" s="5"/>
      <c r="J2021" s="5"/>
      <c r="K2021" s="5"/>
      <c r="L2021" s="5"/>
      <c r="M2021" s="5"/>
      <c r="N2021" s="5"/>
      <c r="O2021" s="5"/>
      <c r="P2021" s="5"/>
      <c r="Q2021" s="5"/>
      <c r="R2021" s="5"/>
      <c r="S2021" s="5"/>
      <c r="T2021" s="5"/>
      <c r="U2021" s="5"/>
      <c r="V2021" s="5"/>
      <c r="W2021" s="5"/>
      <c r="X2021" s="5"/>
      <c r="Y2021" s="5"/>
      <c r="Z2021" s="5"/>
      <c r="AA2021" s="5"/>
      <c r="AB2021" s="5"/>
      <c r="AC2021" s="5"/>
      <c r="AD2021" s="5"/>
      <c r="AE2021" s="5"/>
      <c r="AF2021" s="5"/>
      <c r="AG2021" s="5"/>
      <c r="AH2021" s="5"/>
      <c r="AI2021" s="5"/>
      <c r="AJ2021" s="5"/>
      <c r="AK2021" s="5"/>
      <c r="AL2021" s="5"/>
      <c r="AM2021" s="5"/>
      <c r="AN2021" s="5"/>
    </row>
    <row r="2022" spans="1:40">
      <c r="A2022" s="5"/>
      <c r="B2022" s="5"/>
      <c r="C2022" s="5"/>
      <c r="D2022" s="145"/>
      <c r="E2022" s="145"/>
      <c r="F2022" s="5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/>
      <c r="U2022" s="5"/>
      <c r="V2022" s="5"/>
      <c r="W2022" s="5"/>
      <c r="X2022" s="5"/>
      <c r="Y2022" s="5"/>
      <c r="Z2022" s="5"/>
      <c r="AA2022" s="5"/>
      <c r="AB2022" s="5"/>
      <c r="AC2022" s="5"/>
      <c r="AD2022" s="5"/>
      <c r="AE2022" s="5"/>
      <c r="AF2022" s="5"/>
      <c r="AG2022" s="5"/>
      <c r="AH2022" s="5"/>
      <c r="AI2022" s="5"/>
      <c r="AJ2022" s="5"/>
      <c r="AK2022" s="5"/>
      <c r="AL2022" s="5"/>
      <c r="AM2022" s="5"/>
      <c r="AN2022" s="5"/>
    </row>
    <row r="2023" spans="1:40">
      <c r="A2023" s="5"/>
      <c r="B2023" s="5"/>
      <c r="C2023" s="5"/>
      <c r="D2023" s="145"/>
      <c r="E2023" s="145"/>
      <c r="F2023" s="5"/>
      <c r="G2023" s="5"/>
      <c r="H2023" s="5"/>
      <c r="I2023" s="5"/>
      <c r="J2023" s="5"/>
      <c r="K2023" s="5"/>
      <c r="L2023" s="5"/>
      <c r="M2023" s="5"/>
      <c r="N2023" s="5"/>
      <c r="O2023" s="5"/>
      <c r="P2023" s="5"/>
      <c r="Q2023" s="5"/>
      <c r="R2023" s="5"/>
      <c r="S2023" s="5"/>
      <c r="T2023" s="5"/>
      <c r="U2023" s="5"/>
      <c r="V2023" s="5"/>
      <c r="W2023" s="5"/>
      <c r="X2023" s="5"/>
      <c r="Y2023" s="5"/>
      <c r="Z2023" s="5"/>
      <c r="AA2023" s="5"/>
      <c r="AB2023" s="5"/>
      <c r="AC2023" s="5"/>
      <c r="AD2023" s="5"/>
      <c r="AE2023" s="5"/>
      <c r="AF2023" s="5"/>
      <c r="AG2023" s="5"/>
      <c r="AH2023" s="5"/>
      <c r="AI2023" s="5"/>
      <c r="AJ2023" s="5"/>
      <c r="AK2023" s="5"/>
      <c r="AL2023" s="5"/>
      <c r="AM2023" s="5"/>
      <c r="AN2023" s="5"/>
    </row>
    <row r="2024" spans="1:40">
      <c r="A2024" s="5"/>
      <c r="B2024" s="5"/>
      <c r="C2024" s="5"/>
      <c r="D2024" s="145"/>
      <c r="E2024" s="145"/>
      <c r="F2024" s="5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  <c r="U2024" s="5"/>
      <c r="V2024" s="5"/>
      <c r="W2024" s="5"/>
      <c r="X2024" s="5"/>
      <c r="Y2024" s="5"/>
      <c r="Z2024" s="5"/>
      <c r="AA2024" s="5"/>
      <c r="AB2024" s="5"/>
      <c r="AC2024" s="5"/>
      <c r="AD2024" s="5"/>
      <c r="AE2024" s="5"/>
      <c r="AF2024" s="5"/>
      <c r="AG2024" s="5"/>
      <c r="AH2024" s="5"/>
      <c r="AI2024" s="5"/>
      <c r="AJ2024" s="5"/>
      <c r="AK2024" s="5"/>
      <c r="AL2024" s="5"/>
      <c r="AM2024" s="5"/>
      <c r="AN2024" s="5"/>
    </row>
    <row r="2025" spans="1:40">
      <c r="A2025" s="5"/>
      <c r="B2025" s="5"/>
      <c r="C2025" s="5"/>
      <c r="D2025" s="145"/>
      <c r="E2025" s="145"/>
      <c r="F2025" s="5"/>
      <c r="G2025" s="5"/>
      <c r="H2025" s="5"/>
      <c r="I2025" s="5"/>
      <c r="J2025" s="5"/>
      <c r="K2025" s="5"/>
      <c r="L2025" s="5"/>
      <c r="M2025" s="5"/>
      <c r="N2025" s="5"/>
      <c r="O2025" s="5"/>
      <c r="P2025" s="5"/>
      <c r="Q2025" s="5"/>
      <c r="R2025" s="5"/>
      <c r="S2025" s="5"/>
      <c r="T2025" s="5"/>
      <c r="U2025" s="5"/>
      <c r="V2025" s="5"/>
      <c r="W2025" s="5"/>
      <c r="X2025" s="5"/>
      <c r="Y2025" s="5"/>
      <c r="Z2025" s="5"/>
      <c r="AA2025" s="5"/>
      <c r="AB2025" s="5"/>
      <c r="AC2025" s="5"/>
      <c r="AD2025" s="5"/>
      <c r="AE2025" s="5"/>
      <c r="AF2025" s="5"/>
      <c r="AG2025" s="5"/>
      <c r="AH2025" s="5"/>
      <c r="AI2025" s="5"/>
      <c r="AJ2025" s="5"/>
      <c r="AK2025" s="5"/>
      <c r="AL2025" s="5"/>
      <c r="AM2025" s="5"/>
      <c r="AN2025" s="5"/>
    </row>
    <row r="2026" spans="1:40">
      <c r="A2026" s="5"/>
      <c r="B2026" s="5"/>
      <c r="C2026" s="5"/>
      <c r="D2026" s="145"/>
      <c r="E2026" s="145"/>
      <c r="F2026" s="5"/>
      <c r="G2026" s="5"/>
      <c r="H2026" s="5"/>
      <c r="I2026" s="5"/>
      <c r="J2026" s="5"/>
      <c r="K2026" s="5"/>
      <c r="L2026" s="5"/>
      <c r="M2026" s="5"/>
      <c r="N2026" s="5"/>
      <c r="O2026" s="5"/>
      <c r="P2026" s="5"/>
      <c r="Q2026" s="5"/>
      <c r="R2026" s="5"/>
      <c r="S2026" s="5"/>
      <c r="T2026" s="5"/>
      <c r="U2026" s="5"/>
      <c r="V2026" s="5"/>
      <c r="W2026" s="5"/>
      <c r="X2026" s="5"/>
      <c r="Y2026" s="5"/>
      <c r="Z2026" s="5"/>
      <c r="AA2026" s="5"/>
      <c r="AB2026" s="5"/>
      <c r="AC2026" s="5"/>
      <c r="AD2026" s="5"/>
      <c r="AE2026" s="5"/>
      <c r="AF2026" s="5"/>
      <c r="AG2026" s="5"/>
      <c r="AH2026" s="5"/>
      <c r="AI2026" s="5"/>
      <c r="AJ2026" s="5"/>
      <c r="AK2026" s="5"/>
      <c r="AL2026" s="5"/>
      <c r="AM2026" s="5"/>
      <c r="AN2026" s="5"/>
    </row>
    <row r="2027" spans="1:40">
      <c r="A2027" s="5"/>
      <c r="B2027" s="5"/>
      <c r="C2027" s="5"/>
      <c r="D2027" s="145"/>
      <c r="E2027" s="145"/>
      <c r="F2027" s="5"/>
      <c r="G2027" s="5"/>
      <c r="H2027" s="5"/>
      <c r="I2027" s="5"/>
      <c r="J2027" s="5"/>
      <c r="K2027" s="5"/>
      <c r="L2027" s="5"/>
      <c r="M2027" s="5"/>
      <c r="N2027" s="5"/>
      <c r="O2027" s="5"/>
      <c r="P2027" s="5"/>
      <c r="Q2027" s="5"/>
      <c r="R2027" s="5"/>
      <c r="S2027" s="5"/>
      <c r="T2027" s="5"/>
      <c r="U2027" s="5"/>
      <c r="V2027" s="5"/>
      <c r="W2027" s="5"/>
      <c r="X2027" s="5"/>
      <c r="Y2027" s="5"/>
      <c r="Z2027" s="5"/>
      <c r="AA2027" s="5"/>
      <c r="AB2027" s="5"/>
      <c r="AC2027" s="5"/>
      <c r="AD2027" s="5"/>
      <c r="AE2027" s="5"/>
      <c r="AF2027" s="5"/>
      <c r="AG2027" s="5"/>
      <c r="AH2027" s="5"/>
      <c r="AI2027" s="5"/>
      <c r="AJ2027" s="5"/>
      <c r="AK2027" s="5"/>
      <c r="AL2027" s="5"/>
      <c r="AM2027" s="5"/>
      <c r="AN2027" s="5"/>
    </row>
    <row r="2028" spans="1:40">
      <c r="A2028" s="5"/>
      <c r="B2028" s="5"/>
      <c r="C2028" s="5"/>
      <c r="D2028" s="145"/>
      <c r="E2028" s="145"/>
      <c r="F2028" s="5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/>
      <c r="U2028" s="5"/>
      <c r="V2028" s="5"/>
      <c r="W2028" s="5"/>
      <c r="X2028" s="5"/>
      <c r="Y2028" s="5"/>
      <c r="Z2028" s="5"/>
      <c r="AA2028" s="5"/>
      <c r="AB2028" s="5"/>
      <c r="AC2028" s="5"/>
      <c r="AD2028" s="5"/>
      <c r="AE2028" s="5"/>
      <c r="AF2028" s="5"/>
      <c r="AG2028" s="5"/>
      <c r="AH2028" s="5"/>
      <c r="AI2028" s="5"/>
      <c r="AJ2028" s="5"/>
      <c r="AK2028" s="5"/>
      <c r="AL2028" s="5"/>
      <c r="AM2028" s="5"/>
      <c r="AN2028" s="5"/>
    </row>
    <row r="2029" spans="1:40">
      <c r="A2029" s="5"/>
      <c r="B2029" s="5"/>
      <c r="C2029" s="5"/>
      <c r="D2029" s="145"/>
      <c r="E2029" s="145"/>
      <c r="F2029" s="5"/>
      <c r="G2029" s="5"/>
      <c r="H2029" s="5"/>
      <c r="I2029" s="5"/>
      <c r="J2029" s="5"/>
      <c r="K2029" s="5"/>
      <c r="L2029" s="5"/>
      <c r="M2029" s="5"/>
      <c r="N2029" s="5"/>
      <c r="O2029" s="5"/>
      <c r="P2029" s="5"/>
      <c r="Q2029" s="5"/>
      <c r="R2029" s="5"/>
      <c r="S2029" s="5"/>
      <c r="T2029" s="5"/>
      <c r="U2029" s="5"/>
      <c r="V2029" s="5"/>
      <c r="W2029" s="5"/>
      <c r="X2029" s="5"/>
      <c r="Y2029" s="5"/>
      <c r="Z2029" s="5"/>
      <c r="AA2029" s="5"/>
      <c r="AB2029" s="5"/>
      <c r="AC2029" s="5"/>
      <c r="AD2029" s="5"/>
      <c r="AE2029" s="5"/>
      <c r="AF2029" s="5"/>
      <c r="AG2029" s="5"/>
      <c r="AH2029" s="5"/>
      <c r="AI2029" s="5"/>
      <c r="AJ2029" s="5"/>
      <c r="AK2029" s="5"/>
      <c r="AL2029" s="5"/>
      <c r="AM2029" s="5"/>
      <c r="AN2029" s="5"/>
    </row>
    <row r="2030" spans="1:40">
      <c r="A2030" s="5"/>
      <c r="B2030" s="5"/>
      <c r="C2030" s="5"/>
      <c r="D2030" s="145"/>
      <c r="E2030" s="145"/>
      <c r="F2030" s="5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/>
      <c r="U2030" s="5"/>
      <c r="V2030" s="5"/>
      <c r="W2030" s="5"/>
      <c r="X2030" s="5"/>
      <c r="Y2030" s="5"/>
      <c r="Z2030" s="5"/>
      <c r="AA2030" s="5"/>
      <c r="AB2030" s="5"/>
      <c r="AC2030" s="5"/>
      <c r="AD2030" s="5"/>
      <c r="AE2030" s="5"/>
      <c r="AF2030" s="5"/>
      <c r="AG2030" s="5"/>
      <c r="AH2030" s="5"/>
      <c r="AI2030" s="5"/>
      <c r="AJ2030" s="5"/>
      <c r="AK2030" s="5"/>
      <c r="AL2030" s="5"/>
      <c r="AM2030" s="5"/>
      <c r="AN2030" s="5"/>
    </row>
    <row r="2031" spans="1:40">
      <c r="A2031" s="5"/>
      <c r="B2031" s="5"/>
      <c r="C2031" s="5"/>
      <c r="D2031" s="145"/>
      <c r="E2031" s="145"/>
      <c r="F2031" s="5"/>
      <c r="G2031" s="5"/>
      <c r="H2031" s="5"/>
      <c r="I2031" s="5"/>
      <c r="J2031" s="5"/>
      <c r="K2031" s="5"/>
      <c r="L2031" s="5"/>
      <c r="M2031" s="5"/>
      <c r="N2031" s="5"/>
      <c r="O2031" s="5"/>
      <c r="P2031" s="5"/>
      <c r="Q2031" s="5"/>
      <c r="R2031" s="5"/>
      <c r="S2031" s="5"/>
      <c r="T2031" s="5"/>
      <c r="U2031" s="5"/>
      <c r="V2031" s="5"/>
      <c r="W2031" s="5"/>
      <c r="X2031" s="5"/>
      <c r="Y2031" s="5"/>
      <c r="Z2031" s="5"/>
      <c r="AA2031" s="5"/>
      <c r="AB2031" s="5"/>
      <c r="AC2031" s="5"/>
      <c r="AD2031" s="5"/>
      <c r="AE2031" s="5"/>
      <c r="AF2031" s="5"/>
      <c r="AG2031" s="5"/>
      <c r="AH2031" s="5"/>
      <c r="AI2031" s="5"/>
      <c r="AJ2031" s="5"/>
      <c r="AK2031" s="5"/>
      <c r="AL2031" s="5"/>
      <c r="AM2031" s="5"/>
      <c r="AN2031" s="5"/>
    </row>
    <row r="2032" spans="1:40">
      <c r="A2032" s="5"/>
      <c r="B2032" s="5"/>
      <c r="C2032" s="5"/>
      <c r="D2032" s="145"/>
      <c r="E2032" s="145"/>
      <c r="F2032" s="5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/>
      <c r="U2032" s="5"/>
      <c r="V2032" s="5"/>
      <c r="W2032" s="5"/>
      <c r="X2032" s="5"/>
      <c r="Y2032" s="5"/>
      <c r="Z2032" s="5"/>
      <c r="AA2032" s="5"/>
      <c r="AB2032" s="5"/>
      <c r="AC2032" s="5"/>
      <c r="AD2032" s="5"/>
      <c r="AE2032" s="5"/>
      <c r="AF2032" s="5"/>
      <c r="AG2032" s="5"/>
      <c r="AH2032" s="5"/>
      <c r="AI2032" s="5"/>
      <c r="AJ2032" s="5"/>
      <c r="AK2032" s="5"/>
      <c r="AL2032" s="5"/>
      <c r="AM2032" s="5"/>
      <c r="AN2032" s="5"/>
    </row>
    <row r="2033" spans="1:40">
      <c r="A2033" s="5"/>
      <c r="B2033" s="5"/>
      <c r="C2033" s="5"/>
      <c r="D2033" s="145"/>
      <c r="E2033" s="145"/>
      <c r="F2033" s="5"/>
      <c r="G2033" s="5"/>
      <c r="H2033" s="5"/>
      <c r="I2033" s="5"/>
      <c r="J2033" s="5"/>
      <c r="K2033" s="5"/>
      <c r="L2033" s="5"/>
      <c r="M2033" s="5"/>
      <c r="N2033" s="5"/>
      <c r="O2033" s="5"/>
      <c r="P2033" s="5"/>
      <c r="Q2033" s="5"/>
      <c r="R2033" s="5"/>
      <c r="S2033" s="5"/>
      <c r="T2033" s="5"/>
      <c r="U2033" s="5"/>
      <c r="V2033" s="5"/>
      <c r="W2033" s="5"/>
      <c r="X2033" s="5"/>
      <c r="Y2033" s="5"/>
      <c r="Z2033" s="5"/>
      <c r="AA2033" s="5"/>
      <c r="AB2033" s="5"/>
      <c r="AC2033" s="5"/>
      <c r="AD2033" s="5"/>
      <c r="AE2033" s="5"/>
      <c r="AF2033" s="5"/>
      <c r="AG2033" s="5"/>
      <c r="AH2033" s="5"/>
      <c r="AI2033" s="5"/>
      <c r="AJ2033" s="5"/>
      <c r="AK2033" s="5"/>
      <c r="AL2033" s="5"/>
      <c r="AM2033" s="5"/>
      <c r="AN2033" s="5"/>
    </row>
    <row r="2034" spans="1:40">
      <c r="A2034" s="5"/>
      <c r="B2034" s="5"/>
      <c r="C2034" s="5"/>
      <c r="D2034" s="145"/>
      <c r="E2034" s="145"/>
      <c r="F2034" s="5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/>
      <c r="U2034" s="5"/>
      <c r="V2034" s="5"/>
      <c r="W2034" s="5"/>
      <c r="X2034" s="5"/>
      <c r="Y2034" s="5"/>
      <c r="Z2034" s="5"/>
      <c r="AA2034" s="5"/>
      <c r="AB2034" s="5"/>
      <c r="AC2034" s="5"/>
      <c r="AD2034" s="5"/>
      <c r="AE2034" s="5"/>
      <c r="AF2034" s="5"/>
      <c r="AG2034" s="5"/>
      <c r="AH2034" s="5"/>
      <c r="AI2034" s="5"/>
      <c r="AJ2034" s="5"/>
      <c r="AK2034" s="5"/>
      <c r="AL2034" s="5"/>
      <c r="AM2034" s="5"/>
      <c r="AN2034" s="5"/>
    </row>
    <row r="2035" spans="1:40">
      <c r="A2035" s="5"/>
      <c r="B2035" s="5"/>
      <c r="C2035" s="5"/>
      <c r="D2035" s="145"/>
      <c r="E2035" s="145"/>
      <c r="F2035" s="5"/>
      <c r="G2035" s="5"/>
      <c r="H2035" s="5"/>
      <c r="I2035" s="5"/>
      <c r="J2035" s="5"/>
      <c r="K2035" s="5"/>
      <c r="L2035" s="5"/>
      <c r="M2035" s="5"/>
      <c r="N2035" s="5"/>
      <c r="O2035" s="5"/>
      <c r="P2035" s="5"/>
      <c r="Q2035" s="5"/>
      <c r="R2035" s="5"/>
      <c r="S2035" s="5"/>
      <c r="T2035" s="5"/>
      <c r="U2035" s="5"/>
      <c r="V2035" s="5"/>
      <c r="W2035" s="5"/>
      <c r="X2035" s="5"/>
      <c r="Y2035" s="5"/>
      <c r="Z2035" s="5"/>
      <c r="AA2035" s="5"/>
      <c r="AB2035" s="5"/>
      <c r="AC2035" s="5"/>
      <c r="AD2035" s="5"/>
      <c r="AE2035" s="5"/>
      <c r="AF2035" s="5"/>
      <c r="AG2035" s="5"/>
      <c r="AH2035" s="5"/>
      <c r="AI2035" s="5"/>
      <c r="AJ2035" s="5"/>
      <c r="AK2035" s="5"/>
      <c r="AL2035" s="5"/>
      <c r="AM2035" s="5"/>
      <c r="AN2035" s="5"/>
    </row>
    <row r="2036" spans="1:40">
      <c r="A2036" s="5"/>
      <c r="B2036" s="5"/>
      <c r="C2036" s="5"/>
      <c r="D2036" s="145"/>
      <c r="E2036" s="145"/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  <c r="U2036" s="5"/>
      <c r="V2036" s="5"/>
      <c r="W2036" s="5"/>
      <c r="X2036" s="5"/>
      <c r="Y2036" s="5"/>
      <c r="Z2036" s="5"/>
      <c r="AA2036" s="5"/>
      <c r="AB2036" s="5"/>
      <c r="AC2036" s="5"/>
      <c r="AD2036" s="5"/>
      <c r="AE2036" s="5"/>
      <c r="AF2036" s="5"/>
      <c r="AG2036" s="5"/>
      <c r="AH2036" s="5"/>
      <c r="AI2036" s="5"/>
      <c r="AJ2036" s="5"/>
      <c r="AK2036" s="5"/>
      <c r="AL2036" s="5"/>
      <c r="AM2036" s="5"/>
      <c r="AN2036" s="5"/>
    </row>
    <row r="2037" spans="1:40">
      <c r="A2037" s="5"/>
      <c r="B2037" s="5"/>
      <c r="C2037" s="5"/>
      <c r="D2037" s="145"/>
      <c r="E2037" s="145"/>
      <c r="F2037" s="5"/>
      <c r="G2037" s="5"/>
      <c r="H2037" s="5"/>
      <c r="I2037" s="5"/>
      <c r="J2037" s="5"/>
      <c r="K2037" s="5"/>
      <c r="L2037" s="5"/>
      <c r="M2037" s="5"/>
      <c r="N2037" s="5"/>
      <c r="O2037" s="5"/>
      <c r="P2037" s="5"/>
      <c r="Q2037" s="5"/>
      <c r="R2037" s="5"/>
      <c r="S2037" s="5"/>
      <c r="T2037" s="5"/>
      <c r="U2037" s="5"/>
      <c r="V2037" s="5"/>
      <c r="W2037" s="5"/>
      <c r="X2037" s="5"/>
      <c r="Y2037" s="5"/>
      <c r="Z2037" s="5"/>
      <c r="AA2037" s="5"/>
      <c r="AB2037" s="5"/>
      <c r="AC2037" s="5"/>
      <c r="AD2037" s="5"/>
      <c r="AE2037" s="5"/>
      <c r="AF2037" s="5"/>
      <c r="AG2037" s="5"/>
      <c r="AH2037" s="5"/>
      <c r="AI2037" s="5"/>
      <c r="AJ2037" s="5"/>
      <c r="AK2037" s="5"/>
      <c r="AL2037" s="5"/>
      <c r="AM2037" s="5"/>
      <c r="AN2037" s="5"/>
    </row>
    <row r="2038" spans="1:40">
      <c r="A2038" s="5"/>
      <c r="B2038" s="5"/>
      <c r="C2038" s="5"/>
      <c r="D2038" s="145"/>
      <c r="E2038" s="145"/>
      <c r="F2038" s="5"/>
      <c r="G2038" s="5"/>
      <c r="H2038" s="5"/>
      <c r="I2038" s="5"/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5"/>
      <c r="U2038" s="5"/>
      <c r="V2038" s="5"/>
      <c r="W2038" s="5"/>
      <c r="X2038" s="5"/>
      <c r="Y2038" s="5"/>
      <c r="Z2038" s="5"/>
      <c r="AA2038" s="5"/>
      <c r="AB2038" s="5"/>
      <c r="AC2038" s="5"/>
      <c r="AD2038" s="5"/>
      <c r="AE2038" s="5"/>
      <c r="AF2038" s="5"/>
      <c r="AG2038" s="5"/>
      <c r="AH2038" s="5"/>
      <c r="AI2038" s="5"/>
      <c r="AJ2038" s="5"/>
      <c r="AK2038" s="5"/>
      <c r="AL2038" s="5"/>
      <c r="AM2038" s="5"/>
      <c r="AN2038" s="5"/>
    </row>
    <row r="2039" spans="1:40">
      <c r="A2039" s="5"/>
      <c r="B2039" s="5"/>
      <c r="C2039" s="5"/>
      <c r="D2039" s="145"/>
      <c r="E2039" s="145"/>
      <c r="F2039" s="5"/>
      <c r="G2039" s="5"/>
      <c r="H2039" s="5"/>
      <c r="I2039" s="5"/>
      <c r="J2039" s="5"/>
      <c r="K2039" s="5"/>
      <c r="L2039" s="5"/>
      <c r="M2039" s="5"/>
      <c r="N2039" s="5"/>
      <c r="O2039" s="5"/>
      <c r="P2039" s="5"/>
      <c r="Q2039" s="5"/>
      <c r="R2039" s="5"/>
      <c r="S2039" s="5"/>
      <c r="T2039" s="5"/>
      <c r="U2039" s="5"/>
      <c r="V2039" s="5"/>
      <c r="W2039" s="5"/>
      <c r="X2039" s="5"/>
      <c r="Y2039" s="5"/>
      <c r="Z2039" s="5"/>
      <c r="AA2039" s="5"/>
      <c r="AB2039" s="5"/>
      <c r="AC2039" s="5"/>
      <c r="AD2039" s="5"/>
      <c r="AE2039" s="5"/>
      <c r="AF2039" s="5"/>
      <c r="AG2039" s="5"/>
      <c r="AH2039" s="5"/>
      <c r="AI2039" s="5"/>
      <c r="AJ2039" s="5"/>
      <c r="AK2039" s="5"/>
      <c r="AL2039" s="5"/>
      <c r="AM2039" s="5"/>
      <c r="AN2039" s="5"/>
    </row>
    <row r="2040" spans="1:40">
      <c r="A2040" s="5"/>
      <c r="B2040" s="5"/>
      <c r="C2040" s="5"/>
      <c r="D2040" s="145"/>
      <c r="E2040" s="145"/>
      <c r="F2040" s="5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/>
      <c r="U2040" s="5"/>
      <c r="V2040" s="5"/>
      <c r="W2040" s="5"/>
      <c r="X2040" s="5"/>
      <c r="Y2040" s="5"/>
      <c r="Z2040" s="5"/>
      <c r="AA2040" s="5"/>
      <c r="AB2040" s="5"/>
      <c r="AC2040" s="5"/>
      <c r="AD2040" s="5"/>
      <c r="AE2040" s="5"/>
      <c r="AF2040" s="5"/>
      <c r="AG2040" s="5"/>
      <c r="AH2040" s="5"/>
      <c r="AI2040" s="5"/>
      <c r="AJ2040" s="5"/>
      <c r="AK2040" s="5"/>
      <c r="AL2040" s="5"/>
      <c r="AM2040" s="5"/>
      <c r="AN2040" s="5"/>
    </row>
    <row r="2041" spans="1:40">
      <c r="A2041" s="5"/>
      <c r="B2041" s="5"/>
      <c r="C2041" s="5"/>
      <c r="D2041" s="145"/>
      <c r="E2041" s="145"/>
      <c r="F2041" s="5"/>
      <c r="G2041" s="5"/>
      <c r="H2041" s="5"/>
      <c r="I2041" s="5"/>
      <c r="J2041" s="5"/>
      <c r="K2041" s="5"/>
      <c r="L2041" s="5"/>
      <c r="M2041" s="5"/>
      <c r="N2041" s="5"/>
      <c r="O2041" s="5"/>
      <c r="P2041" s="5"/>
      <c r="Q2041" s="5"/>
      <c r="R2041" s="5"/>
      <c r="S2041" s="5"/>
      <c r="T2041" s="5"/>
      <c r="U2041" s="5"/>
      <c r="V2041" s="5"/>
      <c r="W2041" s="5"/>
      <c r="X2041" s="5"/>
      <c r="Y2041" s="5"/>
      <c r="Z2041" s="5"/>
      <c r="AA2041" s="5"/>
      <c r="AB2041" s="5"/>
      <c r="AC2041" s="5"/>
      <c r="AD2041" s="5"/>
      <c r="AE2041" s="5"/>
      <c r="AF2041" s="5"/>
      <c r="AG2041" s="5"/>
      <c r="AH2041" s="5"/>
      <c r="AI2041" s="5"/>
      <c r="AJ2041" s="5"/>
      <c r="AK2041" s="5"/>
      <c r="AL2041" s="5"/>
      <c r="AM2041" s="5"/>
      <c r="AN2041" s="5"/>
    </row>
    <row r="2042" spans="1:40">
      <c r="A2042" s="5"/>
      <c r="B2042" s="5"/>
      <c r="C2042" s="5"/>
      <c r="D2042" s="145"/>
      <c r="E2042" s="145"/>
      <c r="F2042" s="5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/>
      <c r="U2042" s="5"/>
      <c r="V2042" s="5"/>
      <c r="W2042" s="5"/>
      <c r="X2042" s="5"/>
      <c r="Y2042" s="5"/>
      <c r="Z2042" s="5"/>
      <c r="AA2042" s="5"/>
      <c r="AB2042" s="5"/>
      <c r="AC2042" s="5"/>
      <c r="AD2042" s="5"/>
      <c r="AE2042" s="5"/>
      <c r="AF2042" s="5"/>
      <c r="AG2042" s="5"/>
      <c r="AH2042" s="5"/>
      <c r="AI2042" s="5"/>
      <c r="AJ2042" s="5"/>
      <c r="AK2042" s="5"/>
      <c r="AL2042" s="5"/>
      <c r="AM2042" s="5"/>
      <c r="AN2042" s="5"/>
    </row>
    <row r="2043" spans="1:40">
      <c r="A2043" s="5"/>
      <c r="B2043" s="5"/>
      <c r="C2043" s="5"/>
      <c r="D2043" s="145"/>
      <c r="E2043" s="145"/>
      <c r="F2043" s="5"/>
      <c r="G2043" s="5"/>
      <c r="H2043" s="5"/>
      <c r="I2043" s="5"/>
      <c r="J2043" s="5"/>
      <c r="K2043" s="5"/>
      <c r="L2043" s="5"/>
      <c r="M2043" s="5"/>
      <c r="N2043" s="5"/>
      <c r="O2043" s="5"/>
      <c r="P2043" s="5"/>
      <c r="Q2043" s="5"/>
      <c r="R2043" s="5"/>
      <c r="S2043" s="5"/>
      <c r="T2043" s="5"/>
      <c r="U2043" s="5"/>
      <c r="V2043" s="5"/>
      <c r="W2043" s="5"/>
      <c r="X2043" s="5"/>
      <c r="Y2043" s="5"/>
      <c r="Z2043" s="5"/>
      <c r="AA2043" s="5"/>
      <c r="AB2043" s="5"/>
      <c r="AC2043" s="5"/>
      <c r="AD2043" s="5"/>
      <c r="AE2043" s="5"/>
      <c r="AF2043" s="5"/>
      <c r="AG2043" s="5"/>
      <c r="AH2043" s="5"/>
      <c r="AI2043" s="5"/>
      <c r="AJ2043" s="5"/>
      <c r="AK2043" s="5"/>
      <c r="AL2043" s="5"/>
      <c r="AM2043" s="5"/>
      <c r="AN2043" s="5"/>
    </row>
    <row r="2044" spans="1:40">
      <c r="A2044" s="5"/>
      <c r="B2044" s="5"/>
      <c r="C2044" s="5"/>
      <c r="D2044" s="145"/>
      <c r="E2044" s="145"/>
      <c r="F2044" s="5"/>
      <c r="G2044" s="5"/>
      <c r="H2044" s="5"/>
      <c r="I2044" s="5"/>
      <c r="J2044" s="5"/>
      <c r="K2044" s="5"/>
      <c r="L2044" s="5"/>
      <c r="M2044" s="5"/>
      <c r="N2044" s="5"/>
      <c r="O2044" s="5"/>
      <c r="P2044" s="5"/>
      <c r="Q2044" s="5"/>
      <c r="R2044" s="5"/>
      <c r="S2044" s="5"/>
      <c r="T2044" s="5"/>
      <c r="U2044" s="5"/>
      <c r="V2044" s="5"/>
      <c r="W2044" s="5"/>
      <c r="X2044" s="5"/>
      <c r="Y2044" s="5"/>
      <c r="Z2044" s="5"/>
      <c r="AA2044" s="5"/>
      <c r="AB2044" s="5"/>
      <c r="AC2044" s="5"/>
      <c r="AD2044" s="5"/>
      <c r="AE2044" s="5"/>
      <c r="AF2044" s="5"/>
      <c r="AG2044" s="5"/>
      <c r="AH2044" s="5"/>
      <c r="AI2044" s="5"/>
      <c r="AJ2044" s="5"/>
      <c r="AK2044" s="5"/>
      <c r="AL2044" s="5"/>
      <c r="AM2044" s="5"/>
      <c r="AN2044" s="5"/>
    </row>
    <row r="2045" spans="1:40">
      <c r="A2045" s="5"/>
      <c r="B2045" s="5"/>
      <c r="C2045" s="5"/>
      <c r="D2045" s="145"/>
      <c r="E2045" s="145"/>
      <c r="F2045" s="5"/>
      <c r="G2045" s="5"/>
      <c r="H2045" s="5"/>
      <c r="I2045" s="5"/>
      <c r="J2045" s="5"/>
      <c r="K2045" s="5"/>
      <c r="L2045" s="5"/>
      <c r="M2045" s="5"/>
      <c r="N2045" s="5"/>
      <c r="O2045" s="5"/>
      <c r="P2045" s="5"/>
      <c r="Q2045" s="5"/>
      <c r="R2045" s="5"/>
      <c r="S2045" s="5"/>
      <c r="T2045" s="5"/>
      <c r="U2045" s="5"/>
      <c r="V2045" s="5"/>
      <c r="W2045" s="5"/>
      <c r="X2045" s="5"/>
      <c r="Y2045" s="5"/>
      <c r="Z2045" s="5"/>
      <c r="AA2045" s="5"/>
      <c r="AB2045" s="5"/>
      <c r="AC2045" s="5"/>
      <c r="AD2045" s="5"/>
      <c r="AE2045" s="5"/>
      <c r="AF2045" s="5"/>
      <c r="AG2045" s="5"/>
      <c r="AH2045" s="5"/>
      <c r="AI2045" s="5"/>
      <c r="AJ2045" s="5"/>
      <c r="AK2045" s="5"/>
      <c r="AL2045" s="5"/>
      <c r="AM2045" s="5"/>
      <c r="AN2045" s="5"/>
    </row>
    <row r="2046" spans="1:40">
      <c r="A2046" s="5"/>
      <c r="B2046" s="5"/>
      <c r="C2046" s="5"/>
      <c r="D2046" s="145"/>
      <c r="E2046" s="145"/>
      <c r="F2046" s="5"/>
      <c r="G2046" s="5"/>
      <c r="H2046" s="5"/>
      <c r="I2046" s="5"/>
      <c r="J2046" s="5"/>
      <c r="K2046" s="5"/>
      <c r="L2046" s="5"/>
      <c r="M2046" s="5"/>
      <c r="N2046" s="5"/>
      <c r="O2046" s="5"/>
      <c r="P2046" s="5"/>
      <c r="Q2046" s="5"/>
      <c r="R2046" s="5"/>
      <c r="S2046" s="5"/>
      <c r="T2046" s="5"/>
      <c r="U2046" s="5"/>
      <c r="V2046" s="5"/>
      <c r="W2046" s="5"/>
      <c r="X2046" s="5"/>
      <c r="Y2046" s="5"/>
      <c r="Z2046" s="5"/>
      <c r="AA2046" s="5"/>
      <c r="AB2046" s="5"/>
      <c r="AC2046" s="5"/>
      <c r="AD2046" s="5"/>
      <c r="AE2046" s="5"/>
      <c r="AF2046" s="5"/>
      <c r="AG2046" s="5"/>
      <c r="AH2046" s="5"/>
      <c r="AI2046" s="5"/>
      <c r="AJ2046" s="5"/>
      <c r="AK2046" s="5"/>
      <c r="AL2046" s="5"/>
      <c r="AM2046" s="5"/>
      <c r="AN2046" s="5"/>
    </row>
    <row r="2047" spans="1:40">
      <c r="A2047" s="5"/>
      <c r="B2047" s="5"/>
      <c r="C2047" s="5"/>
      <c r="D2047" s="145"/>
      <c r="E2047" s="145"/>
      <c r="F2047" s="5"/>
      <c r="G2047" s="5"/>
      <c r="H2047" s="5"/>
      <c r="I2047" s="5"/>
      <c r="J2047" s="5"/>
      <c r="K2047" s="5"/>
      <c r="L2047" s="5"/>
      <c r="M2047" s="5"/>
      <c r="N2047" s="5"/>
      <c r="O2047" s="5"/>
      <c r="P2047" s="5"/>
      <c r="Q2047" s="5"/>
      <c r="R2047" s="5"/>
      <c r="S2047" s="5"/>
      <c r="T2047" s="5"/>
      <c r="U2047" s="5"/>
      <c r="V2047" s="5"/>
      <c r="W2047" s="5"/>
      <c r="X2047" s="5"/>
      <c r="Y2047" s="5"/>
      <c r="Z2047" s="5"/>
      <c r="AA2047" s="5"/>
      <c r="AB2047" s="5"/>
      <c r="AC2047" s="5"/>
      <c r="AD2047" s="5"/>
      <c r="AE2047" s="5"/>
      <c r="AF2047" s="5"/>
      <c r="AG2047" s="5"/>
      <c r="AH2047" s="5"/>
      <c r="AI2047" s="5"/>
      <c r="AJ2047" s="5"/>
      <c r="AK2047" s="5"/>
      <c r="AL2047" s="5"/>
      <c r="AM2047" s="5"/>
      <c r="AN2047" s="5"/>
    </row>
    <row r="2048" spans="1:40">
      <c r="A2048" s="5"/>
      <c r="B2048" s="5"/>
      <c r="C2048" s="5"/>
      <c r="D2048" s="145"/>
      <c r="E2048" s="145"/>
      <c r="F2048" s="5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/>
      <c r="U2048" s="5"/>
      <c r="V2048" s="5"/>
      <c r="W2048" s="5"/>
      <c r="X2048" s="5"/>
      <c r="Y2048" s="5"/>
      <c r="Z2048" s="5"/>
      <c r="AA2048" s="5"/>
      <c r="AB2048" s="5"/>
      <c r="AC2048" s="5"/>
      <c r="AD2048" s="5"/>
      <c r="AE2048" s="5"/>
      <c r="AF2048" s="5"/>
      <c r="AG2048" s="5"/>
      <c r="AH2048" s="5"/>
      <c r="AI2048" s="5"/>
      <c r="AJ2048" s="5"/>
      <c r="AK2048" s="5"/>
      <c r="AL2048" s="5"/>
      <c r="AM2048" s="5"/>
      <c r="AN2048" s="5"/>
    </row>
    <row r="2049" spans="1:40">
      <c r="A2049" s="5"/>
      <c r="B2049" s="5"/>
      <c r="C2049" s="5"/>
      <c r="D2049" s="145"/>
      <c r="E2049" s="145"/>
      <c r="F2049" s="5"/>
      <c r="G2049" s="5"/>
      <c r="H2049" s="5"/>
      <c r="I2049" s="5"/>
      <c r="J2049" s="5"/>
      <c r="K2049" s="5"/>
      <c r="L2049" s="5"/>
      <c r="M2049" s="5"/>
      <c r="N2049" s="5"/>
      <c r="O2049" s="5"/>
      <c r="P2049" s="5"/>
      <c r="Q2049" s="5"/>
      <c r="R2049" s="5"/>
      <c r="S2049" s="5"/>
      <c r="T2049" s="5"/>
      <c r="U2049" s="5"/>
      <c r="V2049" s="5"/>
      <c r="W2049" s="5"/>
      <c r="X2049" s="5"/>
      <c r="Y2049" s="5"/>
      <c r="Z2049" s="5"/>
      <c r="AA2049" s="5"/>
      <c r="AB2049" s="5"/>
      <c r="AC2049" s="5"/>
      <c r="AD2049" s="5"/>
      <c r="AE2049" s="5"/>
      <c r="AF2049" s="5"/>
      <c r="AG2049" s="5"/>
      <c r="AH2049" s="5"/>
      <c r="AI2049" s="5"/>
      <c r="AJ2049" s="5"/>
      <c r="AK2049" s="5"/>
      <c r="AL2049" s="5"/>
      <c r="AM2049" s="5"/>
      <c r="AN2049" s="5"/>
    </row>
    <row r="2050" spans="1:40">
      <c r="A2050" s="5"/>
      <c r="B2050" s="5"/>
      <c r="C2050" s="5"/>
      <c r="D2050" s="145"/>
      <c r="E2050" s="145"/>
      <c r="F2050" s="5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  <c r="U2050" s="5"/>
      <c r="V2050" s="5"/>
      <c r="W2050" s="5"/>
      <c r="X2050" s="5"/>
      <c r="Y2050" s="5"/>
      <c r="Z2050" s="5"/>
      <c r="AA2050" s="5"/>
      <c r="AB2050" s="5"/>
      <c r="AC2050" s="5"/>
      <c r="AD2050" s="5"/>
      <c r="AE2050" s="5"/>
      <c r="AF2050" s="5"/>
      <c r="AG2050" s="5"/>
      <c r="AH2050" s="5"/>
      <c r="AI2050" s="5"/>
      <c r="AJ2050" s="5"/>
      <c r="AK2050" s="5"/>
      <c r="AL2050" s="5"/>
      <c r="AM2050" s="5"/>
      <c r="AN2050" s="5"/>
    </row>
    <row r="2051" spans="1:40">
      <c r="A2051" s="5"/>
      <c r="B2051" s="5"/>
      <c r="C2051" s="5"/>
      <c r="D2051" s="145"/>
      <c r="E2051" s="145"/>
      <c r="F2051" s="5"/>
      <c r="G2051" s="5"/>
      <c r="H2051" s="5"/>
      <c r="I2051" s="5"/>
      <c r="J2051" s="5"/>
      <c r="K2051" s="5"/>
      <c r="L2051" s="5"/>
      <c r="M2051" s="5"/>
      <c r="N2051" s="5"/>
      <c r="O2051" s="5"/>
      <c r="P2051" s="5"/>
      <c r="Q2051" s="5"/>
      <c r="R2051" s="5"/>
      <c r="S2051" s="5"/>
      <c r="T2051" s="5"/>
      <c r="U2051" s="5"/>
      <c r="V2051" s="5"/>
      <c r="W2051" s="5"/>
      <c r="X2051" s="5"/>
      <c r="Y2051" s="5"/>
      <c r="Z2051" s="5"/>
      <c r="AA2051" s="5"/>
      <c r="AB2051" s="5"/>
      <c r="AC2051" s="5"/>
      <c r="AD2051" s="5"/>
      <c r="AE2051" s="5"/>
      <c r="AF2051" s="5"/>
      <c r="AG2051" s="5"/>
      <c r="AH2051" s="5"/>
      <c r="AI2051" s="5"/>
      <c r="AJ2051" s="5"/>
      <c r="AK2051" s="5"/>
      <c r="AL2051" s="5"/>
      <c r="AM2051" s="5"/>
      <c r="AN2051" s="5"/>
    </row>
    <row r="2052" spans="1:40">
      <c r="A2052" s="5"/>
      <c r="B2052" s="5"/>
      <c r="C2052" s="5"/>
      <c r="D2052" s="145"/>
      <c r="E2052" s="145"/>
      <c r="F2052" s="5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  <c r="U2052" s="5"/>
      <c r="V2052" s="5"/>
      <c r="W2052" s="5"/>
      <c r="X2052" s="5"/>
      <c r="Y2052" s="5"/>
      <c r="Z2052" s="5"/>
      <c r="AA2052" s="5"/>
      <c r="AB2052" s="5"/>
      <c r="AC2052" s="5"/>
      <c r="AD2052" s="5"/>
      <c r="AE2052" s="5"/>
      <c r="AF2052" s="5"/>
      <c r="AG2052" s="5"/>
      <c r="AH2052" s="5"/>
      <c r="AI2052" s="5"/>
      <c r="AJ2052" s="5"/>
      <c r="AK2052" s="5"/>
      <c r="AL2052" s="5"/>
      <c r="AM2052" s="5"/>
      <c r="AN2052" s="5"/>
    </row>
    <row r="2053" spans="1:40">
      <c r="A2053" s="5"/>
      <c r="B2053" s="5"/>
      <c r="C2053" s="5"/>
      <c r="D2053" s="145"/>
      <c r="E2053" s="145"/>
      <c r="F2053" s="5"/>
      <c r="G2053" s="5"/>
      <c r="H2053" s="5"/>
      <c r="I2053" s="5"/>
      <c r="J2053" s="5"/>
      <c r="K2053" s="5"/>
      <c r="L2053" s="5"/>
      <c r="M2053" s="5"/>
      <c r="N2053" s="5"/>
      <c r="O2053" s="5"/>
      <c r="P2053" s="5"/>
      <c r="Q2053" s="5"/>
      <c r="R2053" s="5"/>
      <c r="S2053" s="5"/>
      <c r="T2053" s="5"/>
      <c r="U2053" s="5"/>
      <c r="V2053" s="5"/>
      <c r="W2053" s="5"/>
      <c r="X2053" s="5"/>
      <c r="Y2053" s="5"/>
      <c r="Z2053" s="5"/>
      <c r="AA2053" s="5"/>
      <c r="AB2053" s="5"/>
      <c r="AC2053" s="5"/>
      <c r="AD2053" s="5"/>
      <c r="AE2053" s="5"/>
      <c r="AF2053" s="5"/>
      <c r="AG2053" s="5"/>
      <c r="AH2053" s="5"/>
      <c r="AI2053" s="5"/>
      <c r="AJ2053" s="5"/>
      <c r="AK2053" s="5"/>
      <c r="AL2053" s="5"/>
      <c r="AM2053" s="5"/>
      <c r="AN2053" s="5"/>
    </row>
    <row r="2054" spans="1:40">
      <c r="A2054" s="5"/>
      <c r="B2054" s="5"/>
      <c r="C2054" s="5"/>
      <c r="D2054" s="145"/>
      <c r="E2054" s="145"/>
      <c r="F2054" s="5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/>
      <c r="U2054" s="5"/>
      <c r="V2054" s="5"/>
      <c r="W2054" s="5"/>
      <c r="X2054" s="5"/>
      <c r="Y2054" s="5"/>
      <c r="Z2054" s="5"/>
      <c r="AA2054" s="5"/>
      <c r="AB2054" s="5"/>
      <c r="AC2054" s="5"/>
      <c r="AD2054" s="5"/>
      <c r="AE2054" s="5"/>
      <c r="AF2054" s="5"/>
      <c r="AG2054" s="5"/>
      <c r="AH2054" s="5"/>
      <c r="AI2054" s="5"/>
      <c r="AJ2054" s="5"/>
      <c r="AK2054" s="5"/>
      <c r="AL2054" s="5"/>
      <c r="AM2054" s="5"/>
      <c r="AN2054" s="5"/>
    </row>
    <row r="2055" spans="1:40">
      <c r="A2055" s="5"/>
      <c r="B2055" s="5"/>
      <c r="C2055" s="5"/>
      <c r="D2055" s="145"/>
      <c r="E2055" s="145"/>
      <c r="F2055" s="5"/>
      <c r="G2055" s="5"/>
      <c r="H2055" s="5"/>
      <c r="I2055" s="5"/>
      <c r="J2055" s="5"/>
      <c r="K2055" s="5"/>
      <c r="L2055" s="5"/>
      <c r="M2055" s="5"/>
      <c r="N2055" s="5"/>
      <c r="O2055" s="5"/>
      <c r="P2055" s="5"/>
      <c r="Q2055" s="5"/>
      <c r="R2055" s="5"/>
      <c r="S2055" s="5"/>
      <c r="T2055" s="5"/>
      <c r="U2055" s="5"/>
      <c r="V2055" s="5"/>
      <c r="W2055" s="5"/>
      <c r="X2055" s="5"/>
      <c r="Y2055" s="5"/>
      <c r="Z2055" s="5"/>
      <c r="AA2055" s="5"/>
      <c r="AB2055" s="5"/>
      <c r="AC2055" s="5"/>
      <c r="AD2055" s="5"/>
      <c r="AE2055" s="5"/>
      <c r="AF2055" s="5"/>
      <c r="AG2055" s="5"/>
      <c r="AH2055" s="5"/>
      <c r="AI2055" s="5"/>
      <c r="AJ2055" s="5"/>
      <c r="AK2055" s="5"/>
      <c r="AL2055" s="5"/>
      <c r="AM2055" s="5"/>
      <c r="AN2055" s="5"/>
    </row>
    <row r="2056" spans="1:40">
      <c r="A2056" s="5"/>
      <c r="B2056" s="5"/>
      <c r="C2056" s="5"/>
      <c r="D2056" s="145"/>
      <c r="E2056" s="145"/>
      <c r="F2056" s="5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  <c r="U2056" s="5"/>
      <c r="V2056" s="5"/>
      <c r="W2056" s="5"/>
      <c r="X2056" s="5"/>
      <c r="Y2056" s="5"/>
      <c r="Z2056" s="5"/>
      <c r="AA2056" s="5"/>
      <c r="AB2056" s="5"/>
      <c r="AC2056" s="5"/>
      <c r="AD2056" s="5"/>
      <c r="AE2056" s="5"/>
      <c r="AF2056" s="5"/>
      <c r="AG2056" s="5"/>
      <c r="AH2056" s="5"/>
      <c r="AI2056" s="5"/>
      <c r="AJ2056" s="5"/>
      <c r="AK2056" s="5"/>
      <c r="AL2056" s="5"/>
      <c r="AM2056" s="5"/>
      <c r="AN2056" s="5"/>
    </row>
    <row r="2057" spans="1:40">
      <c r="A2057" s="5"/>
      <c r="B2057" s="5"/>
      <c r="C2057" s="5"/>
      <c r="D2057" s="145"/>
      <c r="E2057" s="145"/>
      <c r="F2057" s="5"/>
      <c r="G2057" s="5"/>
      <c r="H2057" s="5"/>
      <c r="I2057" s="5"/>
      <c r="J2057" s="5"/>
      <c r="K2057" s="5"/>
      <c r="L2057" s="5"/>
      <c r="M2057" s="5"/>
      <c r="N2057" s="5"/>
      <c r="O2057" s="5"/>
      <c r="P2057" s="5"/>
      <c r="Q2057" s="5"/>
      <c r="R2057" s="5"/>
      <c r="S2057" s="5"/>
      <c r="T2057" s="5"/>
      <c r="U2057" s="5"/>
      <c r="V2057" s="5"/>
      <c r="W2057" s="5"/>
      <c r="X2057" s="5"/>
      <c r="Y2057" s="5"/>
      <c r="Z2057" s="5"/>
      <c r="AA2057" s="5"/>
      <c r="AB2057" s="5"/>
      <c r="AC2057" s="5"/>
      <c r="AD2057" s="5"/>
      <c r="AE2057" s="5"/>
      <c r="AF2057" s="5"/>
      <c r="AG2057" s="5"/>
      <c r="AH2057" s="5"/>
      <c r="AI2057" s="5"/>
      <c r="AJ2057" s="5"/>
      <c r="AK2057" s="5"/>
      <c r="AL2057" s="5"/>
      <c r="AM2057" s="5"/>
      <c r="AN2057" s="5"/>
    </row>
    <row r="2058" spans="1:40">
      <c r="A2058" s="5"/>
      <c r="B2058" s="5"/>
      <c r="C2058" s="5"/>
      <c r="D2058" s="145"/>
      <c r="E2058" s="145"/>
      <c r="F2058" s="5"/>
      <c r="G2058" s="5"/>
      <c r="H2058" s="5"/>
      <c r="I2058" s="5"/>
      <c r="J2058" s="5"/>
      <c r="K2058" s="5"/>
      <c r="L2058" s="5"/>
      <c r="M2058" s="5"/>
      <c r="N2058" s="5"/>
      <c r="O2058" s="5"/>
      <c r="P2058" s="5"/>
      <c r="Q2058" s="5"/>
      <c r="R2058" s="5"/>
      <c r="S2058" s="5"/>
      <c r="T2058" s="5"/>
      <c r="U2058" s="5"/>
      <c r="V2058" s="5"/>
      <c r="W2058" s="5"/>
      <c r="X2058" s="5"/>
      <c r="Y2058" s="5"/>
      <c r="Z2058" s="5"/>
      <c r="AA2058" s="5"/>
      <c r="AB2058" s="5"/>
      <c r="AC2058" s="5"/>
      <c r="AD2058" s="5"/>
      <c r="AE2058" s="5"/>
      <c r="AF2058" s="5"/>
      <c r="AG2058" s="5"/>
      <c r="AH2058" s="5"/>
      <c r="AI2058" s="5"/>
      <c r="AJ2058" s="5"/>
      <c r="AK2058" s="5"/>
      <c r="AL2058" s="5"/>
      <c r="AM2058" s="5"/>
      <c r="AN2058" s="5"/>
    </row>
    <row r="2059" spans="1:40">
      <c r="A2059" s="5"/>
      <c r="B2059" s="5"/>
      <c r="C2059" s="5"/>
      <c r="D2059" s="145"/>
      <c r="E2059" s="145"/>
      <c r="F2059" s="5"/>
      <c r="G2059" s="5"/>
      <c r="H2059" s="5"/>
      <c r="I2059" s="5"/>
      <c r="J2059" s="5"/>
      <c r="K2059" s="5"/>
      <c r="L2059" s="5"/>
      <c r="M2059" s="5"/>
      <c r="N2059" s="5"/>
      <c r="O2059" s="5"/>
      <c r="P2059" s="5"/>
      <c r="Q2059" s="5"/>
      <c r="R2059" s="5"/>
      <c r="S2059" s="5"/>
      <c r="T2059" s="5"/>
      <c r="U2059" s="5"/>
      <c r="V2059" s="5"/>
      <c r="W2059" s="5"/>
      <c r="X2059" s="5"/>
      <c r="Y2059" s="5"/>
      <c r="Z2059" s="5"/>
      <c r="AA2059" s="5"/>
      <c r="AB2059" s="5"/>
      <c r="AC2059" s="5"/>
      <c r="AD2059" s="5"/>
      <c r="AE2059" s="5"/>
      <c r="AF2059" s="5"/>
      <c r="AG2059" s="5"/>
      <c r="AH2059" s="5"/>
      <c r="AI2059" s="5"/>
      <c r="AJ2059" s="5"/>
      <c r="AK2059" s="5"/>
      <c r="AL2059" s="5"/>
      <c r="AM2059" s="5"/>
      <c r="AN2059" s="5"/>
    </row>
    <row r="2060" spans="1:40">
      <c r="A2060" s="5"/>
      <c r="B2060" s="5"/>
      <c r="C2060" s="5"/>
      <c r="D2060" s="145"/>
      <c r="E2060" s="145"/>
      <c r="F2060" s="5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5"/>
      <c r="U2060" s="5"/>
      <c r="V2060" s="5"/>
      <c r="W2060" s="5"/>
      <c r="X2060" s="5"/>
      <c r="Y2060" s="5"/>
      <c r="Z2060" s="5"/>
      <c r="AA2060" s="5"/>
      <c r="AB2060" s="5"/>
      <c r="AC2060" s="5"/>
      <c r="AD2060" s="5"/>
      <c r="AE2060" s="5"/>
      <c r="AF2060" s="5"/>
      <c r="AG2060" s="5"/>
      <c r="AH2060" s="5"/>
      <c r="AI2060" s="5"/>
      <c r="AJ2060" s="5"/>
      <c r="AK2060" s="5"/>
      <c r="AL2060" s="5"/>
      <c r="AM2060" s="5"/>
      <c r="AN2060" s="5"/>
    </row>
    <row r="2061" spans="1:40">
      <c r="A2061" s="5"/>
      <c r="B2061" s="5"/>
      <c r="C2061" s="5"/>
      <c r="D2061" s="145"/>
      <c r="E2061" s="145"/>
      <c r="F2061" s="5"/>
      <c r="G2061" s="5"/>
      <c r="H2061" s="5"/>
      <c r="I2061" s="5"/>
      <c r="J2061" s="5"/>
      <c r="K2061" s="5"/>
      <c r="L2061" s="5"/>
      <c r="M2061" s="5"/>
      <c r="N2061" s="5"/>
      <c r="O2061" s="5"/>
      <c r="P2061" s="5"/>
      <c r="Q2061" s="5"/>
      <c r="R2061" s="5"/>
      <c r="S2061" s="5"/>
      <c r="T2061" s="5"/>
      <c r="U2061" s="5"/>
      <c r="V2061" s="5"/>
      <c r="W2061" s="5"/>
      <c r="X2061" s="5"/>
      <c r="Y2061" s="5"/>
      <c r="Z2061" s="5"/>
      <c r="AA2061" s="5"/>
      <c r="AB2061" s="5"/>
      <c r="AC2061" s="5"/>
      <c r="AD2061" s="5"/>
      <c r="AE2061" s="5"/>
      <c r="AF2061" s="5"/>
      <c r="AG2061" s="5"/>
      <c r="AH2061" s="5"/>
      <c r="AI2061" s="5"/>
      <c r="AJ2061" s="5"/>
      <c r="AK2061" s="5"/>
      <c r="AL2061" s="5"/>
      <c r="AM2061" s="5"/>
      <c r="AN2061" s="5"/>
    </row>
    <row r="2062" spans="1:40">
      <c r="A2062" s="5"/>
      <c r="B2062" s="5"/>
      <c r="C2062" s="5"/>
      <c r="D2062" s="145"/>
      <c r="E2062" s="145"/>
      <c r="F2062" s="5"/>
      <c r="G2062" s="5"/>
      <c r="H2062" s="5"/>
      <c r="I2062" s="5"/>
      <c r="J2062" s="5"/>
      <c r="K2062" s="5"/>
      <c r="L2062" s="5"/>
      <c r="M2062" s="5"/>
      <c r="N2062" s="5"/>
      <c r="O2062" s="5"/>
      <c r="P2062" s="5"/>
      <c r="Q2062" s="5"/>
      <c r="R2062" s="5"/>
      <c r="S2062" s="5"/>
      <c r="T2062" s="5"/>
      <c r="U2062" s="5"/>
      <c r="V2062" s="5"/>
      <c r="W2062" s="5"/>
      <c r="X2062" s="5"/>
      <c r="Y2062" s="5"/>
      <c r="Z2062" s="5"/>
      <c r="AA2062" s="5"/>
      <c r="AB2062" s="5"/>
      <c r="AC2062" s="5"/>
      <c r="AD2062" s="5"/>
      <c r="AE2062" s="5"/>
      <c r="AF2062" s="5"/>
      <c r="AG2062" s="5"/>
      <c r="AH2062" s="5"/>
      <c r="AI2062" s="5"/>
      <c r="AJ2062" s="5"/>
      <c r="AK2062" s="5"/>
      <c r="AL2062" s="5"/>
      <c r="AM2062" s="5"/>
      <c r="AN2062" s="5"/>
    </row>
    <row r="2063" spans="1:40">
      <c r="A2063" s="5"/>
      <c r="B2063" s="5"/>
      <c r="C2063" s="5"/>
      <c r="D2063" s="145"/>
      <c r="E2063" s="145"/>
      <c r="F2063" s="5"/>
      <c r="G2063" s="5"/>
      <c r="H2063" s="5"/>
      <c r="I2063" s="5"/>
      <c r="J2063" s="5"/>
      <c r="K2063" s="5"/>
      <c r="L2063" s="5"/>
      <c r="M2063" s="5"/>
      <c r="N2063" s="5"/>
      <c r="O2063" s="5"/>
      <c r="P2063" s="5"/>
      <c r="Q2063" s="5"/>
      <c r="R2063" s="5"/>
      <c r="S2063" s="5"/>
      <c r="T2063" s="5"/>
      <c r="U2063" s="5"/>
      <c r="V2063" s="5"/>
      <c r="W2063" s="5"/>
      <c r="X2063" s="5"/>
      <c r="Y2063" s="5"/>
      <c r="Z2063" s="5"/>
      <c r="AA2063" s="5"/>
      <c r="AB2063" s="5"/>
      <c r="AC2063" s="5"/>
      <c r="AD2063" s="5"/>
      <c r="AE2063" s="5"/>
      <c r="AF2063" s="5"/>
      <c r="AG2063" s="5"/>
      <c r="AH2063" s="5"/>
      <c r="AI2063" s="5"/>
      <c r="AJ2063" s="5"/>
      <c r="AK2063" s="5"/>
      <c r="AL2063" s="5"/>
      <c r="AM2063" s="5"/>
      <c r="AN2063" s="5"/>
    </row>
    <row r="2064" spans="1:40">
      <c r="A2064" s="5"/>
      <c r="B2064" s="5"/>
      <c r="C2064" s="5"/>
      <c r="D2064" s="145"/>
      <c r="E2064" s="145"/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  <c r="U2064" s="5"/>
      <c r="V2064" s="5"/>
      <c r="W2064" s="5"/>
      <c r="X2064" s="5"/>
      <c r="Y2064" s="5"/>
      <c r="Z2064" s="5"/>
      <c r="AA2064" s="5"/>
      <c r="AB2064" s="5"/>
      <c r="AC2064" s="5"/>
      <c r="AD2064" s="5"/>
      <c r="AE2064" s="5"/>
      <c r="AF2064" s="5"/>
      <c r="AG2064" s="5"/>
      <c r="AH2064" s="5"/>
      <c r="AI2064" s="5"/>
      <c r="AJ2064" s="5"/>
      <c r="AK2064" s="5"/>
      <c r="AL2064" s="5"/>
      <c r="AM2064" s="5"/>
      <c r="AN2064" s="5"/>
    </row>
    <row r="2065" spans="1:40">
      <c r="A2065" s="5"/>
      <c r="B2065" s="5"/>
      <c r="C2065" s="5"/>
      <c r="D2065" s="145"/>
      <c r="E2065" s="145"/>
      <c r="F2065" s="5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5"/>
      <c r="R2065" s="5"/>
      <c r="S2065" s="5"/>
      <c r="T2065" s="5"/>
      <c r="U2065" s="5"/>
      <c r="V2065" s="5"/>
      <c r="W2065" s="5"/>
      <c r="X2065" s="5"/>
      <c r="Y2065" s="5"/>
      <c r="Z2065" s="5"/>
      <c r="AA2065" s="5"/>
      <c r="AB2065" s="5"/>
      <c r="AC2065" s="5"/>
      <c r="AD2065" s="5"/>
      <c r="AE2065" s="5"/>
      <c r="AF2065" s="5"/>
      <c r="AG2065" s="5"/>
      <c r="AH2065" s="5"/>
      <c r="AI2065" s="5"/>
      <c r="AJ2065" s="5"/>
      <c r="AK2065" s="5"/>
      <c r="AL2065" s="5"/>
      <c r="AM2065" s="5"/>
      <c r="AN2065" s="5"/>
    </row>
    <row r="2066" spans="1:40">
      <c r="A2066" s="5"/>
      <c r="B2066" s="5"/>
      <c r="C2066" s="5"/>
      <c r="D2066" s="145"/>
      <c r="E2066" s="145"/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  <c r="U2066" s="5"/>
      <c r="V2066" s="5"/>
      <c r="W2066" s="5"/>
      <c r="X2066" s="5"/>
      <c r="Y2066" s="5"/>
      <c r="Z2066" s="5"/>
      <c r="AA2066" s="5"/>
      <c r="AB2066" s="5"/>
      <c r="AC2066" s="5"/>
      <c r="AD2066" s="5"/>
      <c r="AE2066" s="5"/>
      <c r="AF2066" s="5"/>
      <c r="AG2066" s="5"/>
      <c r="AH2066" s="5"/>
      <c r="AI2066" s="5"/>
      <c r="AJ2066" s="5"/>
      <c r="AK2066" s="5"/>
      <c r="AL2066" s="5"/>
      <c r="AM2066" s="5"/>
      <c r="AN2066" s="5"/>
    </row>
    <row r="2067" spans="1:40">
      <c r="A2067" s="5"/>
      <c r="B2067" s="5"/>
      <c r="C2067" s="5"/>
      <c r="D2067" s="145"/>
      <c r="E2067" s="145"/>
      <c r="F2067" s="5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  <c r="S2067" s="5"/>
      <c r="T2067" s="5"/>
      <c r="U2067" s="5"/>
      <c r="V2067" s="5"/>
      <c r="W2067" s="5"/>
      <c r="X2067" s="5"/>
      <c r="Y2067" s="5"/>
      <c r="Z2067" s="5"/>
      <c r="AA2067" s="5"/>
      <c r="AB2067" s="5"/>
      <c r="AC2067" s="5"/>
      <c r="AD2067" s="5"/>
      <c r="AE2067" s="5"/>
      <c r="AF2067" s="5"/>
      <c r="AG2067" s="5"/>
      <c r="AH2067" s="5"/>
      <c r="AI2067" s="5"/>
      <c r="AJ2067" s="5"/>
      <c r="AK2067" s="5"/>
      <c r="AL2067" s="5"/>
      <c r="AM2067" s="5"/>
      <c r="AN2067" s="5"/>
    </row>
    <row r="2068" spans="1:40">
      <c r="A2068" s="5"/>
      <c r="B2068" s="5"/>
      <c r="C2068" s="5"/>
      <c r="D2068" s="145"/>
      <c r="E2068" s="145"/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  <c r="U2068" s="5"/>
      <c r="V2068" s="5"/>
      <c r="W2068" s="5"/>
      <c r="X2068" s="5"/>
      <c r="Y2068" s="5"/>
      <c r="Z2068" s="5"/>
      <c r="AA2068" s="5"/>
      <c r="AB2068" s="5"/>
      <c r="AC2068" s="5"/>
      <c r="AD2068" s="5"/>
      <c r="AE2068" s="5"/>
      <c r="AF2068" s="5"/>
      <c r="AG2068" s="5"/>
      <c r="AH2068" s="5"/>
      <c r="AI2068" s="5"/>
      <c r="AJ2068" s="5"/>
      <c r="AK2068" s="5"/>
      <c r="AL2068" s="5"/>
      <c r="AM2068" s="5"/>
      <c r="AN2068" s="5"/>
    </row>
    <row r="2069" spans="1:40">
      <c r="A2069" s="5"/>
      <c r="B2069" s="5"/>
      <c r="C2069" s="5"/>
      <c r="D2069" s="145"/>
      <c r="E2069" s="145"/>
      <c r="F2069" s="5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5"/>
      <c r="T2069" s="5"/>
      <c r="U2069" s="5"/>
      <c r="V2069" s="5"/>
      <c r="W2069" s="5"/>
      <c r="X2069" s="5"/>
      <c r="Y2069" s="5"/>
      <c r="Z2069" s="5"/>
      <c r="AA2069" s="5"/>
      <c r="AB2069" s="5"/>
      <c r="AC2069" s="5"/>
      <c r="AD2069" s="5"/>
      <c r="AE2069" s="5"/>
      <c r="AF2069" s="5"/>
      <c r="AG2069" s="5"/>
      <c r="AH2069" s="5"/>
      <c r="AI2069" s="5"/>
      <c r="AJ2069" s="5"/>
      <c r="AK2069" s="5"/>
      <c r="AL2069" s="5"/>
      <c r="AM2069" s="5"/>
      <c r="AN2069" s="5"/>
    </row>
    <row r="2070" spans="1:40">
      <c r="A2070" s="5"/>
      <c r="B2070" s="5"/>
      <c r="C2070" s="5"/>
      <c r="D2070" s="145"/>
      <c r="E2070" s="145"/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/>
      <c r="U2070" s="5"/>
      <c r="V2070" s="5"/>
      <c r="W2070" s="5"/>
      <c r="X2070" s="5"/>
      <c r="Y2070" s="5"/>
      <c r="Z2070" s="5"/>
      <c r="AA2070" s="5"/>
      <c r="AB2070" s="5"/>
      <c r="AC2070" s="5"/>
      <c r="AD2070" s="5"/>
      <c r="AE2070" s="5"/>
      <c r="AF2070" s="5"/>
      <c r="AG2070" s="5"/>
      <c r="AH2070" s="5"/>
      <c r="AI2070" s="5"/>
      <c r="AJ2070" s="5"/>
      <c r="AK2070" s="5"/>
      <c r="AL2070" s="5"/>
      <c r="AM2070" s="5"/>
      <c r="AN2070" s="5"/>
    </row>
    <row r="2071" spans="1:40">
      <c r="A2071" s="5"/>
      <c r="B2071" s="5"/>
      <c r="C2071" s="5"/>
      <c r="D2071" s="145"/>
      <c r="E2071" s="145"/>
      <c r="F2071" s="5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5"/>
      <c r="R2071" s="5"/>
      <c r="S2071" s="5"/>
      <c r="T2071" s="5"/>
      <c r="U2071" s="5"/>
      <c r="V2071" s="5"/>
      <c r="W2071" s="5"/>
      <c r="X2071" s="5"/>
      <c r="Y2071" s="5"/>
      <c r="Z2071" s="5"/>
      <c r="AA2071" s="5"/>
      <c r="AB2071" s="5"/>
      <c r="AC2071" s="5"/>
      <c r="AD2071" s="5"/>
      <c r="AE2071" s="5"/>
      <c r="AF2071" s="5"/>
      <c r="AG2071" s="5"/>
      <c r="AH2071" s="5"/>
      <c r="AI2071" s="5"/>
      <c r="AJ2071" s="5"/>
      <c r="AK2071" s="5"/>
      <c r="AL2071" s="5"/>
      <c r="AM2071" s="5"/>
      <c r="AN2071" s="5"/>
    </row>
    <row r="2072" spans="1:40">
      <c r="A2072" s="5"/>
      <c r="B2072" s="5"/>
      <c r="C2072" s="5"/>
      <c r="D2072" s="145"/>
      <c r="E2072" s="145"/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  <c r="U2072" s="5"/>
      <c r="V2072" s="5"/>
      <c r="W2072" s="5"/>
      <c r="X2072" s="5"/>
      <c r="Y2072" s="5"/>
      <c r="Z2072" s="5"/>
      <c r="AA2072" s="5"/>
      <c r="AB2072" s="5"/>
      <c r="AC2072" s="5"/>
      <c r="AD2072" s="5"/>
      <c r="AE2072" s="5"/>
      <c r="AF2072" s="5"/>
      <c r="AG2072" s="5"/>
      <c r="AH2072" s="5"/>
      <c r="AI2072" s="5"/>
      <c r="AJ2072" s="5"/>
      <c r="AK2072" s="5"/>
      <c r="AL2072" s="5"/>
      <c r="AM2072" s="5"/>
      <c r="AN2072" s="5"/>
    </row>
  </sheetData>
  <mergeCells count="15">
    <mergeCell ref="L57:O57"/>
    <mergeCell ref="A25:A33"/>
    <mergeCell ref="L55:O55"/>
    <mergeCell ref="L62:O62"/>
    <mergeCell ref="L58:O58"/>
    <mergeCell ref="L59:O59"/>
    <mergeCell ref="L60:O60"/>
    <mergeCell ref="L61:O61"/>
    <mergeCell ref="AA56:AC56"/>
    <mergeCell ref="A5:A13"/>
    <mergeCell ref="A15:A23"/>
    <mergeCell ref="L56:O56"/>
    <mergeCell ref="A35:A43"/>
    <mergeCell ref="A45:A53"/>
    <mergeCell ref="U56:X56"/>
  </mergeCells>
  <phoneticPr fontId="2" type="noConversion"/>
  <printOptions horizontalCentered="1" verticalCentered="1"/>
  <pageMargins left="0.19685039370078741" right="0.23622047244094491" top="0" bottom="0.39370078740157483" header="0" footer="0.39370078740157483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1.HAFTA</vt:lpstr>
      <vt:lpstr>'1.HAFTA'!Yazdırma_Alanı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BILGI</dc:creator>
  <cp:lastModifiedBy>pc</cp:lastModifiedBy>
  <cp:lastPrinted>2017-06-09T14:45:03Z</cp:lastPrinted>
  <dcterms:created xsi:type="dcterms:W3CDTF">2010-08-04T12:43:21Z</dcterms:created>
  <dcterms:modified xsi:type="dcterms:W3CDTF">2017-06-09T15:03:11Z</dcterms:modified>
</cp:coreProperties>
</file>